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tmagana\Desktop\"/>
    </mc:Choice>
  </mc:AlternateContent>
  <xr:revisionPtr revIDLastSave="0" documentId="8_{097FA998-6F42-45A8-A302-6846A03D2D2D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" i="1" l="1"/>
  <c r="T94" i="1" l="1"/>
  <c r="T101" i="1" l="1"/>
  <c r="T87" i="1" l="1"/>
  <c r="T99" i="1" l="1"/>
  <c r="T48" i="1" l="1"/>
  <c r="T79" i="1"/>
  <c r="T71" i="1"/>
  <c r="T132" i="1" l="1"/>
  <c r="T134" i="1" l="1"/>
  <c r="T84" i="1" l="1"/>
  <c r="T130" i="1"/>
  <c r="T131" i="1"/>
  <c r="T133" i="1"/>
  <c r="T135" i="1"/>
  <c r="T136" i="1"/>
  <c r="T129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16" i="1"/>
  <c r="T117" i="1"/>
  <c r="T118" i="1"/>
  <c r="T119" i="1"/>
  <c r="T120" i="1"/>
  <c r="T121" i="1"/>
  <c r="T115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2" i="1"/>
  <c r="T73" i="1"/>
  <c r="T74" i="1"/>
  <c r="T75" i="1"/>
  <c r="T76" i="1"/>
  <c r="T77" i="1"/>
  <c r="T78" i="1"/>
  <c r="T80" i="1"/>
  <c r="T81" i="1"/>
  <c r="T82" i="1"/>
  <c r="T83" i="1"/>
  <c r="T85" i="1"/>
  <c r="T86" i="1"/>
  <c r="T88" i="1"/>
  <c r="T89" i="1"/>
  <c r="T90" i="1"/>
  <c r="T91" i="1"/>
  <c r="T92" i="1"/>
  <c r="T93" i="1"/>
  <c r="T95" i="1"/>
  <c r="T96" i="1"/>
  <c r="T97" i="1"/>
  <c r="T98" i="1"/>
  <c r="T100" i="1"/>
  <c r="T102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R126" i="1" s="1"/>
  <c r="S103" i="1"/>
  <c r="C122" i="1"/>
  <c r="C126" i="1" s="1"/>
  <c r="D122" i="1"/>
  <c r="C137" i="1"/>
  <c r="D137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G126" i="1" l="1"/>
  <c r="K126" i="1"/>
  <c r="L126" i="1"/>
  <c r="S126" i="1"/>
  <c r="M126" i="1"/>
  <c r="I126" i="1"/>
  <c r="T122" i="1"/>
  <c r="E126" i="1"/>
  <c r="D108" i="1"/>
  <c r="Z108" i="1" s="1"/>
  <c r="D107" i="1"/>
  <c r="Z107" i="1" s="1"/>
  <c r="D126" i="1"/>
  <c r="T137" i="1"/>
  <c r="D110" i="1"/>
  <c r="Z110" i="1" s="1"/>
  <c r="D109" i="1"/>
  <c r="Z109" i="1" s="1"/>
  <c r="O126" i="1"/>
  <c r="H126" i="1"/>
  <c r="N126" i="1"/>
  <c r="J126" i="1"/>
  <c r="F126" i="1"/>
  <c r="P126" i="1"/>
  <c r="Q126" i="1"/>
  <c r="T103" i="1"/>
  <c r="Z112" i="1" s="1"/>
  <c r="Z111" i="1" l="1"/>
  <c r="T126" i="1"/>
  <c r="D111" i="1"/>
</calcChain>
</file>

<file path=xl/sharedStrings.xml><?xml version="1.0" encoding="utf-8"?>
<sst xmlns="http://schemas.openxmlformats.org/spreadsheetml/2006/main" count="160" uniqueCount="143">
  <si>
    <t>Enrollment Count 4</t>
  </si>
  <si>
    <t>IC #</t>
  </si>
  <si>
    <t>School</t>
  </si>
  <si>
    <t>RC#</t>
  </si>
  <si>
    <t>PK</t>
  </si>
  <si>
    <t>Full K</t>
  </si>
  <si>
    <t>12/13</t>
  </si>
  <si>
    <t>UG</t>
  </si>
  <si>
    <t>Total</t>
  </si>
  <si>
    <t>Physical Count</t>
  </si>
  <si>
    <t xml:space="preserve">Funded Out of District </t>
  </si>
  <si>
    <t>Comments</t>
  </si>
  <si>
    <t>Agnes Risley ES</t>
  </si>
  <si>
    <t>Alice Maxwell ES</t>
  </si>
  <si>
    <t>Alice Smith ES</t>
  </si>
  <si>
    <t>Alyce Taylor ES</t>
  </si>
  <si>
    <t>Anderson ES</t>
  </si>
  <si>
    <t>Bernice Mathews ES</t>
  </si>
  <si>
    <t>Brown ES</t>
  </si>
  <si>
    <t>Bud Beasley ES</t>
  </si>
  <si>
    <r>
      <t xml:space="preserve">Caughlin Ranch ES </t>
    </r>
    <r>
      <rPr>
        <b/>
        <sz val="8"/>
        <color indexed="10"/>
        <rFont val="Arial"/>
        <family val="2"/>
      </rPr>
      <t>(SWAS)</t>
    </r>
  </si>
  <si>
    <t>Desert Heights ES</t>
  </si>
  <si>
    <t>Donner Springs ES</t>
  </si>
  <si>
    <t>Dorothy Lemelson ES</t>
  </si>
  <si>
    <t>Double Diamond ES</t>
  </si>
  <si>
    <t>Echo Loder ES</t>
  </si>
  <si>
    <t>Edwin Dodson ES</t>
  </si>
  <si>
    <t>Elizabeth Lenz ES</t>
  </si>
  <si>
    <t>Elmcrest ES</t>
  </si>
  <si>
    <t>Esther Bennett ES</t>
  </si>
  <si>
    <t>Florence Drake ES</t>
  </si>
  <si>
    <t>George Westergard ES</t>
  </si>
  <si>
    <t>Glenn Duncan ES</t>
  </si>
  <si>
    <t>Grace Warner ES</t>
  </si>
  <si>
    <t>Greenbrae ES</t>
  </si>
  <si>
    <t>Hidden Valley ES</t>
  </si>
  <si>
    <t>Huffaker ES</t>
  </si>
  <si>
    <t>Hunter Lake ES</t>
  </si>
  <si>
    <t>Incline ES</t>
  </si>
  <si>
    <t>Jerry Whitehead ES</t>
  </si>
  <si>
    <t>Jesse Hall ES</t>
  </si>
  <si>
    <t>Jessie Beck ES</t>
  </si>
  <si>
    <t>Kate Smith ES</t>
  </si>
  <si>
    <t>Katherine Dunn ES</t>
  </si>
  <si>
    <t>Lemmon Valley ES</t>
  </si>
  <si>
    <t>Lena Juniper ES</t>
  </si>
  <si>
    <t>Libby Booth ES</t>
  </si>
  <si>
    <t>Lincoln  Park ES</t>
  </si>
  <si>
    <t>Lloyd Diedrichsen ES</t>
  </si>
  <si>
    <t>Lois Allen ES</t>
  </si>
  <si>
    <t>Mamie Towles ES</t>
  </si>
  <si>
    <t>Marvin Moss ES</t>
  </si>
  <si>
    <t>Miguel Sepulveda ES</t>
  </si>
  <si>
    <t>Mount Rose (K-8)</t>
  </si>
  <si>
    <t>Nancy Gomes ES</t>
  </si>
  <si>
    <t>Natchez ES</t>
  </si>
  <si>
    <t>Nick Poulakidas ES</t>
  </si>
  <si>
    <t>Peavine ES</t>
  </si>
  <si>
    <t>Pleasant Valley ES</t>
  </si>
  <si>
    <t>Rita Cannan ES</t>
  </si>
  <si>
    <t>Robert Mitchell ES</t>
  </si>
  <si>
    <t>Roger Corbett ES</t>
  </si>
  <si>
    <t>Rollan Melton ES</t>
  </si>
  <si>
    <r>
      <t xml:space="preserve">Roy Gomm ES </t>
    </r>
    <r>
      <rPr>
        <b/>
        <sz val="8"/>
        <color indexed="10"/>
        <rFont val="Arial"/>
        <family val="2"/>
      </rPr>
      <t>(SWAS)</t>
    </r>
  </si>
  <si>
    <t>Sarah Winnemucca ES</t>
  </si>
  <si>
    <t>Silver Lake ES</t>
  </si>
  <si>
    <t>Smithridge ES</t>
  </si>
  <si>
    <t>Spanish Springs ES</t>
  </si>
  <si>
    <t>Stead ES</t>
  </si>
  <si>
    <t>Sun Valley ES</t>
  </si>
  <si>
    <r>
      <t>Ted Hunsberger ES</t>
    </r>
    <r>
      <rPr>
        <b/>
        <sz val="8"/>
        <color indexed="10"/>
        <rFont val="Arial"/>
        <family val="2"/>
      </rPr>
      <t xml:space="preserve"> (SWAS)</t>
    </r>
  </si>
  <si>
    <t>Van Gorder ES</t>
  </si>
  <si>
    <t>Verdi ES</t>
  </si>
  <si>
    <t>Veterans ES</t>
  </si>
  <si>
    <t>Virginia Palmer ES</t>
  </si>
  <si>
    <r>
      <t xml:space="preserve">Archie Clayton MS </t>
    </r>
    <r>
      <rPr>
        <b/>
        <sz val="8"/>
        <color indexed="10"/>
        <rFont val="Arial"/>
        <family val="2"/>
      </rPr>
      <t>(SWAS)</t>
    </r>
  </si>
  <si>
    <t>Billinghurst MS</t>
  </si>
  <si>
    <t>Cold Springs MS</t>
  </si>
  <si>
    <r>
      <t>Darrell Swope MS</t>
    </r>
    <r>
      <rPr>
        <b/>
        <sz val="8"/>
        <color indexed="10"/>
        <rFont val="Arial"/>
        <family val="2"/>
      </rPr>
      <t xml:space="preserve"> (SWAS)</t>
    </r>
  </si>
  <si>
    <t>Desert Skies MS</t>
  </si>
  <si>
    <t>E. Otis Vaughn MS</t>
  </si>
  <si>
    <r>
      <t xml:space="preserve">Edward Pine MS </t>
    </r>
    <r>
      <rPr>
        <b/>
        <sz val="8"/>
        <color rgb="FFFF0000"/>
        <rFont val="Arial"/>
        <family val="2"/>
      </rPr>
      <t>(SWAS)</t>
    </r>
  </si>
  <si>
    <t>Fred Traner MS</t>
  </si>
  <si>
    <t>George Dilworth MS</t>
  </si>
  <si>
    <t>Incline Middle MS</t>
  </si>
  <si>
    <r>
      <t xml:space="preserve">Kendyl Depoali MS </t>
    </r>
    <r>
      <rPr>
        <b/>
        <sz val="8"/>
        <color indexed="10"/>
        <rFont val="Arial"/>
        <family val="2"/>
      </rPr>
      <t>(PK)</t>
    </r>
  </si>
  <si>
    <t>Lou Mendive MS</t>
  </si>
  <si>
    <r>
      <t xml:space="preserve">Sky Ranch MS </t>
    </r>
    <r>
      <rPr>
        <b/>
        <sz val="8"/>
        <color rgb="FFFF0000"/>
        <rFont val="Arial"/>
        <family val="2"/>
      </rPr>
      <t>(SWAS)</t>
    </r>
  </si>
  <si>
    <r>
      <t xml:space="preserve">Sparks Middle MS </t>
    </r>
    <r>
      <rPr>
        <b/>
        <sz val="8"/>
        <color indexed="10"/>
        <rFont val="Arial"/>
        <family val="2"/>
      </rPr>
      <t>(PK)</t>
    </r>
  </si>
  <si>
    <t>William O'Brien MS</t>
  </si>
  <si>
    <t>Yvonne Shaw MS</t>
  </si>
  <si>
    <t>AACT HS</t>
  </si>
  <si>
    <t>Damonte Ranch HS</t>
  </si>
  <si>
    <t>Earl Wooster HS</t>
  </si>
  <si>
    <t>Edward Reed HS</t>
  </si>
  <si>
    <t>Galena HS</t>
  </si>
  <si>
    <t>Incline HS</t>
  </si>
  <si>
    <t>Innovations</t>
  </si>
  <si>
    <t>North Valleys HS</t>
  </si>
  <si>
    <r>
      <t xml:space="preserve">Procter Hug HS </t>
    </r>
    <r>
      <rPr>
        <b/>
        <sz val="8"/>
        <color indexed="10"/>
        <rFont val="Arial"/>
        <family val="2"/>
      </rPr>
      <t>(SWAS)</t>
    </r>
  </si>
  <si>
    <t xml:space="preserve">Reno HS </t>
  </si>
  <si>
    <t>Robert McQueen HS</t>
  </si>
  <si>
    <t>Spanish Springs HS</t>
  </si>
  <si>
    <t xml:space="preserve">Sparks HS </t>
  </si>
  <si>
    <t>TMCC Magnet</t>
  </si>
  <si>
    <t>Gerlach (K-12)</t>
  </si>
  <si>
    <t>North Star (K-12)</t>
  </si>
  <si>
    <t>Picollo (PK-12)</t>
  </si>
  <si>
    <t>Turning Point (6-12)</t>
  </si>
  <si>
    <t>Voice</t>
  </si>
  <si>
    <t>Washoe Inspire (PK-12)</t>
  </si>
  <si>
    <t>ENROLLMENT TOTALS</t>
  </si>
  <si>
    <t>District Totals - Charter Schools Not Included</t>
  </si>
  <si>
    <t>2018 EC3 8/24/2018 Totals                                  Charter Schools Not Included</t>
  </si>
  <si>
    <t>Elementary Schools</t>
  </si>
  <si>
    <t>Middle Schools</t>
  </si>
  <si>
    <t>High Schools</t>
  </si>
  <si>
    <t>PK-12 Schools</t>
  </si>
  <si>
    <t>PK-12</t>
  </si>
  <si>
    <t>Distrcit Totals</t>
  </si>
  <si>
    <t>2018 District Totals</t>
  </si>
  <si>
    <t>Difference from 9/4/2018</t>
  </si>
  <si>
    <t>Charter Schools</t>
  </si>
  <si>
    <t>ACE</t>
  </si>
  <si>
    <t>Bailey</t>
  </si>
  <si>
    <t>enCompass</t>
  </si>
  <si>
    <t>Coral Academy</t>
  </si>
  <si>
    <t>High Desert Mont</t>
  </si>
  <si>
    <t>Mariposa</t>
  </si>
  <si>
    <t>Sierra Nevada Acad</t>
  </si>
  <si>
    <t xml:space="preserve">NV02 Totals </t>
  </si>
  <si>
    <t>DISTRICT TOTAL (Including Charter Schools)</t>
  </si>
  <si>
    <t>TOTAL INCLUDING CHARTER SCHOOLS</t>
  </si>
  <si>
    <t>GT SWAS Numbers</t>
  </si>
  <si>
    <t>Caughlin</t>
  </si>
  <si>
    <t>Gomm</t>
  </si>
  <si>
    <t>Hunsberger</t>
  </si>
  <si>
    <t>Pine</t>
  </si>
  <si>
    <t>Clayton</t>
  </si>
  <si>
    <t>Sky Ranch</t>
  </si>
  <si>
    <t>Swope</t>
  </si>
  <si>
    <t>Hug</t>
  </si>
  <si>
    <t>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</si>
</sst>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rgb="FFFF0000"/>
      <name val="Arial"/>
      <family val="2"/>
    </font>
  </fonts>
  <fills count="14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gray0625">
        <bgColor theme="0"/>
      </patternFill>
    </fill>
    <fill>
      <patternFill patternType="solid">
        <fgColor rgb="FF00B0F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1" fontId="2" fillId="0" borderId="5" xfId="0" applyNumberFormat="1" applyFont="1" applyBorder="1" applyAlignment="1" applyProtection="1">
      <alignment horizontal="center"/>
      <protection locked="0"/>
    </xf>
    <xf numFmtId="1" fontId="2" fillId="0" borderId="6" xfId="0" applyNumberFormat="1" applyFont="1" applyBorder="1" applyAlignment="1" applyProtection="1">
      <alignment horizontal="center"/>
      <protection locked="0"/>
    </xf>
    <xf numFmtId="1" fontId="2" fillId="0" borderId="7" xfId="0" applyNumberFormat="1" applyFont="1" applyBorder="1" applyAlignment="1" applyProtection="1">
      <alignment horizontal="center"/>
      <protection locked="0"/>
    </xf>
    <xf numFmtId="1" fontId="2" fillId="0" borderId="8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14" fontId="4" fillId="4" borderId="9" xfId="0" applyNumberFormat="1" applyFont="1" applyFill="1" applyBorder="1" applyAlignment="1">
      <alignment horizontal="center" wrapText="1"/>
    </xf>
    <xf numFmtId="0" fontId="6" fillId="4" borderId="11" xfId="0" applyFont="1" applyFill="1" applyBorder="1" applyAlignment="1">
      <alignment horizontal="center" wrapText="1"/>
    </xf>
    <xf numFmtId="0" fontId="4" fillId="4" borderId="12" xfId="0" applyFont="1" applyFill="1" applyBorder="1" applyAlignment="1">
      <alignment horizontal="center" wrapText="1"/>
    </xf>
    <xf numFmtId="1" fontId="1" fillId="4" borderId="12" xfId="0" applyNumberFormat="1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1" fillId="0" borderId="1" xfId="0" applyFont="1" applyBorder="1"/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0" fillId="0" borderId="9" xfId="0" applyFont="1" applyBorder="1"/>
    <xf numFmtId="0" fontId="4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5" borderId="14" xfId="0" applyFont="1" applyFill="1" applyBorder="1" applyAlignment="1">
      <alignment vertical="center" wrapText="1"/>
    </xf>
    <xf numFmtId="1" fontId="1" fillId="5" borderId="14" xfId="0" applyNumberFormat="1" applyFont="1" applyFill="1" applyBorder="1" applyAlignment="1">
      <alignment horizontal="center" vertical="center"/>
    </xf>
    <xf numFmtId="1" fontId="2" fillId="0" borderId="19" xfId="0" applyNumberFormat="1" applyFont="1" applyBorder="1" applyAlignment="1" applyProtection="1">
      <alignment horizontal="center"/>
      <protection locked="0"/>
    </xf>
    <xf numFmtId="1" fontId="1" fillId="5" borderId="20" xfId="0" applyNumberFormat="1" applyFont="1" applyFill="1" applyBorder="1" applyAlignment="1">
      <alignment horizontal="center" vertical="center"/>
    </xf>
    <xf numFmtId="1" fontId="1" fillId="5" borderId="21" xfId="0" applyNumberFormat="1" applyFont="1" applyFill="1" applyBorder="1" applyAlignment="1">
      <alignment horizontal="center" vertical="center"/>
    </xf>
    <xf numFmtId="1" fontId="2" fillId="0" borderId="23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>
      <alignment wrapText="1"/>
    </xf>
    <xf numFmtId="1" fontId="1" fillId="0" borderId="24" xfId="0" applyNumberFormat="1" applyFont="1" applyBorder="1" applyAlignment="1">
      <alignment horizontal="center"/>
    </xf>
    <xf numFmtId="0" fontId="6" fillId="6" borderId="2" xfId="0" applyFont="1" applyFill="1" applyBorder="1" applyAlignment="1">
      <alignment wrapText="1"/>
    </xf>
    <xf numFmtId="0" fontId="6" fillId="6" borderId="1" xfId="0" applyFont="1" applyFill="1" applyBorder="1" applyAlignment="1">
      <alignment wrapText="1"/>
    </xf>
    <xf numFmtId="0" fontId="6" fillId="6" borderId="4" xfId="0" applyFont="1" applyFill="1" applyBorder="1" applyAlignment="1">
      <alignment wrapText="1"/>
    </xf>
    <xf numFmtId="0" fontId="0" fillId="2" borderId="4" xfId="0" applyFill="1" applyBorder="1" applyAlignment="1">
      <alignment horizontal="center"/>
    </xf>
    <xf numFmtId="1" fontId="1" fillId="4" borderId="25" xfId="0" applyNumberFormat="1" applyFont="1" applyFill="1" applyBorder="1" applyAlignment="1">
      <alignment horizontal="center" wrapText="1"/>
    </xf>
    <xf numFmtId="0" fontId="0" fillId="2" borderId="2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7" xfId="0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6" fillId="7" borderId="2" xfId="0" applyFont="1" applyFill="1" applyBorder="1" applyAlignment="1">
      <alignment wrapText="1"/>
    </xf>
    <xf numFmtId="0" fontId="6" fillId="7" borderId="1" xfId="0" applyFont="1" applyFill="1" applyBorder="1" applyAlignment="1">
      <alignment wrapText="1"/>
    </xf>
    <xf numFmtId="0" fontId="6" fillId="7" borderId="4" xfId="0" applyFont="1" applyFill="1" applyBorder="1" applyAlignment="1">
      <alignment wrapText="1"/>
    </xf>
    <xf numFmtId="0" fontId="6" fillId="8" borderId="2" xfId="0" applyFont="1" applyFill="1" applyBorder="1" applyAlignment="1">
      <alignment wrapText="1"/>
    </xf>
    <xf numFmtId="0" fontId="6" fillId="8" borderId="1" xfId="0" applyFont="1" applyFill="1" applyBorder="1" applyAlignment="1">
      <alignment wrapText="1"/>
    </xf>
    <xf numFmtId="0" fontId="6" fillId="9" borderId="2" xfId="0" applyFont="1" applyFill="1" applyBorder="1" applyAlignment="1">
      <alignment wrapText="1"/>
    </xf>
    <xf numFmtId="0" fontId="6" fillId="9" borderId="1" xfId="0" applyFont="1" applyFill="1" applyBorder="1" applyAlignment="1">
      <alignment wrapText="1"/>
    </xf>
    <xf numFmtId="0" fontId="6" fillId="9" borderId="3" xfId="0" applyFont="1" applyFill="1" applyBorder="1" applyAlignment="1">
      <alignment wrapText="1"/>
    </xf>
    <xf numFmtId="1" fontId="1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 wrapText="1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6" fillId="0" borderId="32" xfId="0" applyFont="1" applyBorder="1" applyAlignment="1">
      <alignment wrapText="1"/>
    </xf>
    <xf numFmtId="0" fontId="0" fillId="2" borderId="29" xfId="0" applyFill="1" applyBorder="1" applyAlignment="1">
      <alignment horizontal="center"/>
    </xf>
    <xf numFmtId="1" fontId="0" fillId="5" borderId="6" xfId="0" applyNumberFormat="1" applyFill="1" applyBorder="1" applyAlignment="1">
      <alignment horizontal="center"/>
    </xf>
    <xf numFmtId="1" fontId="0" fillId="5" borderId="23" xfId="0" applyNumberFormat="1" applyFill="1" applyBorder="1" applyAlignment="1">
      <alignment horizontal="center"/>
    </xf>
    <xf numFmtId="49" fontId="1" fillId="4" borderId="12" xfId="0" applyNumberFormat="1" applyFont="1" applyFill="1" applyBorder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1" xfId="0" applyBorder="1"/>
    <xf numFmtId="1" fontId="0" fillId="0" borderId="0" xfId="0" applyNumberFormat="1"/>
    <xf numFmtId="1" fontId="0" fillId="0" borderId="0" xfId="0" applyNumberFormat="1" applyAlignment="1">
      <alignment horizontal="center"/>
    </xf>
    <xf numFmtId="0" fontId="2" fillId="0" borderId="5" xfId="0" applyFont="1" applyBorder="1" applyAlignment="1">
      <alignment wrapText="1"/>
    </xf>
    <xf numFmtId="1" fontId="0" fillId="5" borderId="5" xfId="0" applyNumberFormat="1" applyFill="1" applyBorder="1" applyAlignment="1">
      <alignment horizontal="center"/>
    </xf>
    <xf numFmtId="0" fontId="8" fillId="5" borderId="14" xfId="0" applyFont="1" applyFill="1" applyBorder="1" applyAlignment="1">
      <alignment horizontal="center" wrapText="1"/>
    </xf>
    <xf numFmtId="0" fontId="4" fillId="4" borderId="42" xfId="0" applyFont="1" applyFill="1" applyBorder="1" applyAlignment="1">
      <alignment horizontal="center" wrapText="1"/>
    </xf>
    <xf numFmtId="0" fontId="6" fillId="4" borderId="14" xfId="0" applyFont="1" applyFill="1" applyBorder="1" applyAlignment="1">
      <alignment horizontal="left" wrapText="1"/>
    </xf>
    <xf numFmtId="1" fontId="1" fillId="4" borderId="16" xfId="0" applyNumberFormat="1" applyFont="1" applyFill="1" applyBorder="1" applyAlignment="1">
      <alignment horizontal="center" wrapText="1"/>
    </xf>
    <xf numFmtId="1" fontId="1" fillId="4" borderId="17" xfId="0" applyNumberFormat="1" applyFont="1" applyFill="1" applyBorder="1" applyAlignment="1">
      <alignment horizontal="center" wrapText="1"/>
    </xf>
    <xf numFmtId="1" fontId="6" fillId="4" borderId="14" xfId="0" applyNumberFormat="1" applyFont="1" applyFill="1" applyBorder="1" applyAlignment="1">
      <alignment horizontal="center" wrapText="1"/>
    </xf>
    <xf numFmtId="1" fontId="1" fillId="5" borderId="38" xfId="0" applyNumberFormat="1" applyFont="1" applyFill="1" applyBorder="1" applyAlignment="1">
      <alignment horizontal="center"/>
    </xf>
    <xf numFmtId="1" fontId="3" fillId="5" borderId="20" xfId="0" applyNumberFormat="1" applyFont="1" applyFill="1" applyBorder="1" applyAlignment="1">
      <alignment horizontal="center" wrapText="1"/>
    </xf>
    <xf numFmtId="0" fontId="6" fillId="5" borderId="33" xfId="0" applyFont="1" applyFill="1" applyBorder="1" applyAlignment="1">
      <alignment wrapText="1"/>
    </xf>
    <xf numFmtId="0" fontId="11" fillId="5" borderId="34" xfId="0" applyFont="1" applyFill="1" applyBorder="1"/>
    <xf numFmtId="0" fontId="0" fillId="5" borderId="35" xfId="0" applyFill="1" applyBorder="1" applyAlignment="1">
      <alignment horizontal="center"/>
    </xf>
    <xf numFmtId="0" fontId="12" fillId="5" borderId="11" xfId="0" applyFont="1" applyFill="1" applyBorder="1" applyAlignment="1">
      <alignment wrapText="1"/>
    </xf>
    <xf numFmtId="0" fontId="11" fillId="5" borderId="12" xfId="0" applyFont="1" applyFill="1" applyBorder="1"/>
    <xf numFmtId="0" fontId="0" fillId="5" borderId="12" xfId="0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8" fillId="5" borderId="15" xfId="0" applyFont="1" applyFill="1" applyBorder="1" applyAlignment="1">
      <alignment horizontal="center" wrapText="1"/>
    </xf>
    <xf numFmtId="0" fontId="0" fillId="5" borderId="10" xfId="0" applyFill="1" applyBorder="1" applyAlignment="1">
      <alignment horizontal="center"/>
    </xf>
    <xf numFmtId="1" fontId="0" fillId="5" borderId="22" xfId="0" applyNumberFormat="1" applyFill="1" applyBorder="1" applyAlignment="1">
      <alignment horizontal="center"/>
    </xf>
    <xf numFmtId="0" fontId="4" fillId="0" borderId="0" xfId="0" applyFont="1" applyAlignment="1">
      <alignment wrapText="1"/>
    </xf>
    <xf numFmtId="0" fontId="14" fillId="0" borderId="0" xfId="0" applyFont="1"/>
    <xf numFmtId="0" fontId="6" fillId="11" borderId="1" xfId="0" applyFont="1" applyFill="1" applyBorder="1" applyAlignment="1">
      <alignment wrapText="1"/>
    </xf>
    <xf numFmtId="0" fontId="11" fillId="11" borderId="1" xfId="0" applyFont="1" applyFill="1" applyBorder="1"/>
    <xf numFmtId="0" fontId="0" fillId="11" borderId="1" xfId="0" applyFill="1" applyBorder="1" applyAlignment="1">
      <alignment horizontal="center"/>
    </xf>
    <xf numFmtId="14" fontId="6" fillId="0" borderId="1" xfId="0" applyNumberFormat="1" applyFont="1" applyBorder="1" applyAlignment="1">
      <alignment horizontal="left" wrapText="1"/>
    </xf>
    <xf numFmtId="1" fontId="0" fillId="5" borderId="20" xfId="0" applyNumberFormat="1" applyFill="1" applyBorder="1" applyAlignment="1">
      <alignment horizontal="center"/>
    </xf>
    <xf numFmtId="0" fontId="13" fillId="0" borderId="0" xfId="0" applyFont="1"/>
    <xf numFmtId="0" fontId="6" fillId="0" borderId="43" xfId="0" applyFont="1" applyBorder="1" applyAlignment="1">
      <alignment wrapText="1"/>
    </xf>
    <xf numFmtId="0" fontId="1" fillId="5" borderId="20" xfId="0" applyFont="1" applyFill="1" applyBorder="1" applyAlignment="1">
      <alignment vertical="center" wrapText="1"/>
    </xf>
    <xf numFmtId="0" fontId="2" fillId="0" borderId="9" xfId="0" applyFont="1" applyBorder="1" applyAlignment="1">
      <alignment wrapText="1"/>
    </xf>
    <xf numFmtId="1" fontId="1" fillId="0" borderId="6" xfId="0" applyNumberFormat="1" applyFont="1" applyBorder="1" applyAlignment="1" applyProtection="1">
      <alignment horizontal="center"/>
      <protection locked="0"/>
    </xf>
    <xf numFmtId="1" fontId="1" fillId="0" borderId="23" xfId="0" applyNumberFormat="1" applyFont="1" applyBorder="1" applyAlignment="1" applyProtection="1">
      <alignment horizontal="center"/>
      <protection locked="0"/>
    </xf>
    <xf numFmtId="1" fontId="2" fillId="1" borderId="5" xfId="0" applyNumberFormat="1" applyFont="1" applyFill="1" applyBorder="1" applyAlignment="1" applyProtection="1">
      <alignment horizontal="center"/>
      <protection locked="0"/>
    </xf>
    <xf numFmtId="1" fontId="1" fillId="1" borderId="10" xfId="0" applyNumberFormat="1" applyFont="1" applyFill="1" applyBorder="1" applyAlignment="1">
      <alignment horizontal="center"/>
    </xf>
    <xf numFmtId="1" fontId="2" fillId="1" borderId="6" xfId="0" applyNumberFormat="1" applyFont="1" applyFill="1" applyBorder="1" applyAlignment="1" applyProtection="1">
      <alignment horizontal="center"/>
      <protection locked="0"/>
    </xf>
    <xf numFmtId="1" fontId="2" fillId="1" borderId="8" xfId="0" applyNumberFormat="1" applyFont="1" applyFill="1" applyBorder="1" applyAlignment="1" applyProtection="1">
      <alignment horizontal="center"/>
      <protection locked="0"/>
    </xf>
    <xf numFmtId="1" fontId="2" fillId="1" borderId="7" xfId="0" applyNumberFormat="1" applyFont="1" applyFill="1" applyBorder="1" applyAlignment="1" applyProtection="1">
      <alignment horizontal="center"/>
      <protection locked="0"/>
    </xf>
    <xf numFmtId="1" fontId="1" fillId="1" borderId="13" xfId="0" applyNumberFormat="1" applyFont="1" applyFill="1" applyBorder="1" applyAlignment="1">
      <alignment horizontal="center"/>
    </xf>
    <xf numFmtId="0" fontId="0" fillId="1" borderId="1" xfId="0" applyFill="1" applyBorder="1" applyAlignment="1">
      <alignment horizontal="center"/>
    </xf>
    <xf numFmtId="0" fontId="0" fillId="1" borderId="4" xfId="0" applyFill="1" applyBorder="1" applyAlignment="1">
      <alignment horizontal="center"/>
    </xf>
    <xf numFmtId="1" fontId="2" fillId="1" borderId="10" xfId="0" applyNumberFormat="1" applyFont="1" applyFill="1" applyBorder="1" applyAlignment="1" applyProtection="1">
      <alignment horizontal="center"/>
      <protection locked="0"/>
    </xf>
    <xf numFmtId="1" fontId="1" fillId="1" borderId="6" xfId="0" applyNumberFormat="1" applyFont="1" applyFill="1" applyBorder="1" applyAlignment="1" applyProtection="1">
      <alignment horizontal="center"/>
      <protection locked="0"/>
    </xf>
    <xf numFmtId="1" fontId="1" fillId="1" borderId="23" xfId="0" applyNumberFormat="1" applyFont="1" applyFill="1" applyBorder="1" applyAlignment="1" applyProtection="1">
      <alignment horizontal="center"/>
      <protection locked="0"/>
    </xf>
    <xf numFmtId="1" fontId="2" fillId="1" borderId="23" xfId="0" applyNumberFormat="1" applyFont="1" applyFill="1" applyBorder="1" applyAlignment="1" applyProtection="1">
      <alignment horizontal="center"/>
      <protection locked="0"/>
    </xf>
    <xf numFmtId="1" fontId="2" fillId="1" borderId="18" xfId="0" applyNumberFormat="1" applyFont="1" applyFill="1" applyBorder="1" applyAlignment="1" applyProtection="1">
      <alignment horizontal="center"/>
      <protection locked="0"/>
    </xf>
    <xf numFmtId="1" fontId="1" fillId="1" borderId="18" xfId="0" applyNumberFormat="1" applyFont="1" applyFill="1" applyBorder="1" applyAlignment="1">
      <alignment horizontal="center"/>
    </xf>
    <xf numFmtId="1" fontId="2" fillId="1" borderId="19" xfId="0" applyNumberFormat="1" applyFont="1" applyFill="1" applyBorder="1" applyAlignment="1" applyProtection="1">
      <alignment horizontal="center"/>
      <protection locked="0"/>
    </xf>
    <xf numFmtId="0" fontId="15" fillId="1" borderId="1" xfId="0" applyFont="1" applyFill="1" applyBorder="1" applyAlignment="1">
      <alignment horizontal="center"/>
    </xf>
    <xf numFmtId="0" fontId="0" fillId="0" borderId="2" xfId="0" applyBorder="1"/>
    <xf numFmtId="0" fontId="0" fillId="0" borderId="12" xfId="0" applyBorder="1" applyAlignment="1">
      <alignment horizontal="center" wrapText="1"/>
    </xf>
    <xf numFmtId="0" fontId="0" fillId="0" borderId="44" xfId="0" applyBorder="1" applyAlignment="1">
      <alignment wrapText="1"/>
    </xf>
    <xf numFmtId="0" fontId="16" fillId="6" borderId="1" xfId="0" applyFont="1" applyFill="1" applyBorder="1" applyAlignment="1">
      <alignment wrapText="1"/>
    </xf>
    <xf numFmtId="0" fontId="0" fillId="3" borderId="4" xfId="0" applyFill="1" applyBorder="1" applyAlignment="1">
      <alignment horizontal="center"/>
    </xf>
    <xf numFmtId="1" fontId="2" fillId="0" borderId="5" xfId="0" applyNumberFormat="1" applyFont="1" applyFill="1" applyBorder="1" applyAlignment="1" applyProtection="1">
      <alignment horizontal="center"/>
      <protection locked="0"/>
    </xf>
    <xf numFmtId="1" fontId="2" fillId="0" borderId="8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Alignment="1">
      <alignment horizontal="center"/>
    </xf>
    <xf numFmtId="0" fontId="0" fillId="13" borderId="11" xfId="0" applyFill="1" applyBorder="1" applyAlignment="1">
      <alignment horizontal="center" wrapText="1"/>
    </xf>
    <xf numFmtId="0" fontId="0" fillId="13" borderId="2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15" fillId="13" borderId="1" xfId="0" applyFont="1" applyFill="1" applyBorder="1" applyAlignment="1">
      <alignment horizontal="center"/>
    </xf>
    <xf numFmtId="0" fontId="0" fillId="13" borderId="1" xfId="0" applyFill="1" applyBorder="1"/>
    <xf numFmtId="0" fontId="15" fillId="10" borderId="1" xfId="0" applyFont="1" applyFill="1" applyBorder="1" applyAlignment="1">
      <alignment horizontal="center"/>
    </xf>
    <xf numFmtId="0" fontId="0" fillId="10" borderId="31" xfId="0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4" fillId="11" borderId="43" xfId="0" applyFont="1" applyFill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1" fillId="4" borderId="39" xfId="0" applyFont="1" applyFill="1" applyBorder="1" applyAlignment="1">
      <alignment wrapText="1"/>
    </xf>
    <xf numFmtId="0" fontId="0" fillId="4" borderId="20" xfId="0" applyFill="1" applyBorder="1" applyAlignment="1">
      <alignment wrapText="1"/>
    </xf>
    <xf numFmtId="0" fontId="4" fillId="0" borderId="36" xfId="0" applyFont="1" applyBorder="1" applyAlignment="1">
      <alignment wrapText="1"/>
    </xf>
    <xf numFmtId="0" fontId="10" fillId="0" borderId="37" xfId="0" applyFont="1" applyBorder="1" applyAlignment="1">
      <alignment wrapText="1"/>
    </xf>
    <xf numFmtId="0" fontId="0" fillId="0" borderId="40" xfId="0" applyBorder="1" applyAlignment="1"/>
    <xf numFmtId="0" fontId="3" fillId="0" borderId="4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41" xfId="0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ashoeschools.sharepoint.com/Department-of-Accountability/Student%20Accounting/Count%20Day/2013-2014/09_06_13%20Count%20Day/WCSD%20Count%20Day%202013%20Cou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m"/>
      <sheetName val="Second"/>
      <sheetName val="Totals"/>
      <sheetName val="Charter"/>
      <sheetName val="Overall w RC#"/>
      <sheetName val="Overall Enroll"/>
      <sheetName val="SWAS Count"/>
      <sheetName val="Comp CD"/>
      <sheetName val="Comp D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38"/>
  <sheetViews>
    <sheetView tabSelected="1" topLeftCell="B1" zoomScaleNormal="100" workbookViewId="0">
      <pane xSplit="22" ySplit="3" topLeftCell="X88" activePane="bottomRight" state="frozen"/>
      <selection pane="topRight" activeCell="X1" sqref="X1"/>
      <selection pane="bottomLeft" activeCell="B4" sqref="B4"/>
      <selection pane="bottomRight" activeCell="Y114" sqref="Y114"/>
    </sheetView>
  </sheetViews>
  <sheetFormatPr defaultRowHeight="15" x14ac:dyDescent="0.25"/>
  <cols>
    <col min="1" max="1" width="4" style="10" hidden="1" customWidth="1"/>
    <col min="2" max="2" width="19.28515625" style="34" customWidth="1"/>
    <col min="3" max="3" width="4.42578125" style="11" customWidth="1"/>
    <col min="4" max="4" width="6.42578125" style="2" bestFit="1" customWidth="1"/>
    <col min="5" max="6" width="4.7109375" style="2" customWidth="1"/>
    <col min="7" max="7" width="6" style="2" customWidth="1"/>
    <col min="8" max="18" width="4.7109375" style="2" customWidth="1"/>
    <col min="19" max="19" width="5.5703125" style="2" customWidth="1"/>
    <col min="20" max="20" width="9" style="2" customWidth="1"/>
    <col min="21" max="21" width="8.85546875" style="2" customWidth="1"/>
    <col min="22" max="22" width="11.42578125" style="2" bestFit="1" customWidth="1"/>
    <col min="23" max="23" width="51" style="2" customWidth="1"/>
    <col min="24" max="24" width="16" customWidth="1"/>
    <col min="25" max="25" width="7.42578125" customWidth="1"/>
    <col min="26" max="26" width="6.85546875" customWidth="1"/>
    <col min="27" max="28" width="9.140625" customWidth="1"/>
  </cols>
  <sheetData>
    <row r="1" spans="1:23" ht="16.5" customHeight="1" x14ac:dyDescent="0.25">
      <c r="A1" s="160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2"/>
    </row>
    <row r="2" spans="1:23" ht="15.75" thickBot="1" x14ac:dyDescent="0.3">
      <c r="A2" s="163"/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2"/>
    </row>
    <row r="3" spans="1:23" s="3" customFormat="1" ht="31.5" customHeight="1" thickBot="1" x14ac:dyDescent="0.3">
      <c r="A3" s="22" t="s">
        <v>1</v>
      </c>
      <c r="B3" s="23" t="s">
        <v>2</v>
      </c>
      <c r="C3" s="24" t="s">
        <v>3</v>
      </c>
      <c r="D3" s="25" t="s">
        <v>4</v>
      </c>
      <c r="E3" s="25" t="s">
        <v>5</v>
      </c>
      <c r="F3" s="25">
        <v>1</v>
      </c>
      <c r="G3" s="25">
        <v>2</v>
      </c>
      <c r="H3" s="25">
        <v>3</v>
      </c>
      <c r="I3" s="25">
        <v>4</v>
      </c>
      <c r="J3" s="25">
        <v>5</v>
      </c>
      <c r="K3" s="25">
        <v>6</v>
      </c>
      <c r="L3" s="26">
        <v>7</v>
      </c>
      <c r="M3" s="25">
        <v>8</v>
      </c>
      <c r="N3" s="25">
        <v>9</v>
      </c>
      <c r="O3" s="25">
        <v>10</v>
      </c>
      <c r="P3" s="25">
        <v>11</v>
      </c>
      <c r="Q3" s="76" t="s">
        <v>6</v>
      </c>
      <c r="R3" s="25">
        <v>13</v>
      </c>
      <c r="S3" s="50" t="s">
        <v>7</v>
      </c>
      <c r="T3" s="104" t="s">
        <v>8</v>
      </c>
      <c r="U3" s="144" t="s">
        <v>9</v>
      </c>
      <c r="V3" s="137" t="s">
        <v>10</v>
      </c>
      <c r="W3" s="138" t="s">
        <v>11</v>
      </c>
    </row>
    <row r="4" spans="1:23" x14ac:dyDescent="0.25">
      <c r="A4" s="4">
        <v>221</v>
      </c>
      <c r="B4" s="58" t="s">
        <v>12</v>
      </c>
      <c r="C4" s="9">
        <v>166</v>
      </c>
      <c r="D4" s="18"/>
      <c r="E4" s="18">
        <v>79</v>
      </c>
      <c r="F4" s="18">
        <v>84</v>
      </c>
      <c r="G4" s="18">
        <v>80</v>
      </c>
      <c r="H4" s="18">
        <v>80</v>
      </c>
      <c r="I4" s="18">
        <v>76</v>
      </c>
      <c r="J4" s="18">
        <v>58</v>
      </c>
      <c r="K4" s="28"/>
      <c r="L4" s="28"/>
      <c r="M4" s="28"/>
      <c r="N4" s="28"/>
      <c r="O4" s="28"/>
      <c r="P4" s="28"/>
      <c r="Q4" s="28"/>
      <c r="R4" s="28"/>
      <c r="S4" s="51"/>
      <c r="T4" s="105">
        <f>SUM(D4:S4)</f>
        <v>457</v>
      </c>
      <c r="U4" s="145"/>
      <c r="V4" s="18"/>
      <c r="W4" s="136"/>
    </row>
    <row r="5" spans="1:23" x14ac:dyDescent="0.25">
      <c r="A5" s="4">
        <v>222</v>
      </c>
      <c r="B5" s="59" t="s">
        <v>13</v>
      </c>
      <c r="C5" s="5">
        <v>150</v>
      </c>
      <c r="D5" s="1">
        <v>39</v>
      </c>
      <c r="E5" s="1">
        <v>70</v>
      </c>
      <c r="F5" s="1">
        <v>64</v>
      </c>
      <c r="G5" s="1">
        <v>68</v>
      </c>
      <c r="H5" s="1">
        <v>66</v>
      </c>
      <c r="I5" s="1">
        <v>73</v>
      </c>
      <c r="J5" s="1">
        <v>73</v>
      </c>
      <c r="K5" s="29"/>
      <c r="L5" s="29"/>
      <c r="M5" s="29"/>
      <c r="N5" s="29"/>
      <c r="O5" s="29"/>
      <c r="P5" s="29"/>
      <c r="Q5" s="29"/>
      <c r="R5" s="29"/>
      <c r="S5" s="52"/>
      <c r="T5" s="105">
        <f t="shared" ref="T5:T69" si="0">SUM(D5:S5)</f>
        <v>453</v>
      </c>
      <c r="U5" s="146"/>
      <c r="V5" s="1"/>
      <c r="W5" s="84"/>
    </row>
    <row r="6" spans="1:23" x14ac:dyDescent="0.25">
      <c r="A6" s="4">
        <v>260</v>
      </c>
      <c r="B6" s="59" t="s">
        <v>14</v>
      </c>
      <c r="C6" s="5">
        <v>171</v>
      </c>
      <c r="D6" s="1">
        <v>19</v>
      </c>
      <c r="E6" s="1">
        <v>103</v>
      </c>
      <c r="F6" s="1">
        <v>101</v>
      </c>
      <c r="G6" s="1">
        <v>93</v>
      </c>
      <c r="H6" s="1">
        <v>98</v>
      </c>
      <c r="I6" s="1">
        <v>109</v>
      </c>
      <c r="J6" s="1">
        <v>121</v>
      </c>
      <c r="K6" s="1">
        <v>127</v>
      </c>
      <c r="L6" s="29"/>
      <c r="M6" s="29"/>
      <c r="N6" s="29"/>
      <c r="O6" s="29"/>
      <c r="P6" s="29"/>
      <c r="Q6" s="29"/>
      <c r="R6" s="29"/>
      <c r="S6" s="52"/>
      <c r="T6" s="105">
        <f t="shared" si="0"/>
        <v>771</v>
      </c>
      <c r="U6" s="146"/>
      <c r="V6" s="1"/>
      <c r="W6" s="84"/>
    </row>
    <row r="7" spans="1:23" x14ac:dyDescent="0.25">
      <c r="A7" s="4">
        <v>265</v>
      </c>
      <c r="B7" s="59" t="s">
        <v>15</v>
      </c>
      <c r="C7" s="5">
        <v>177</v>
      </c>
      <c r="D7" s="1">
        <v>19</v>
      </c>
      <c r="E7" s="1">
        <v>104</v>
      </c>
      <c r="F7" s="1">
        <v>102</v>
      </c>
      <c r="G7" s="1">
        <v>116</v>
      </c>
      <c r="H7" s="1">
        <v>119</v>
      </c>
      <c r="I7" s="1">
        <v>111</v>
      </c>
      <c r="J7" s="1">
        <v>96</v>
      </c>
      <c r="K7" s="29"/>
      <c r="L7" s="29"/>
      <c r="M7" s="29"/>
      <c r="N7" s="29"/>
      <c r="O7" s="29"/>
      <c r="P7" s="29"/>
      <c r="Q7" s="29"/>
      <c r="R7" s="29"/>
      <c r="S7" s="52"/>
      <c r="T7" s="105">
        <f t="shared" si="0"/>
        <v>667</v>
      </c>
      <c r="U7" s="146"/>
      <c r="V7" s="1"/>
      <c r="W7" s="84"/>
    </row>
    <row r="8" spans="1:23" x14ac:dyDescent="0.25">
      <c r="A8" s="4">
        <v>201</v>
      </c>
      <c r="B8" s="59" t="s">
        <v>16</v>
      </c>
      <c r="C8" s="5">
        <v>102</v>
      </c>
      <c r="D8" s="1">
        <v>1</v>
      </c>
      <c r="E8" s="1">
        <v>78</v>
      </c>
      <c r="F8" s="1">
        <v>61</v>
      </c>
      <c r="G8" s="1">
        <v>68</v>
      </c>
      <c r="H8" s="1">
        <v>79</v>
      </c>
      <c r="I8" s="1">
        <v>52</v>
      </c>
      <c r="J8" s="1">
        <v>64</v>
      </c>
      <c r="K8" s="1">
        <v>58</v>
      </c>
      <c r="L8" s="29"/>
      <c r="M8" s="29"/>
      <c r="N8" s="29"/>
      <c r="O8" s="29"/>
      <c r="P8" s="29"/>
      <c r="Q8" s="29"/>
      <c r="R8" s="29"/>
      <c r="S8" s="52"/>
      <c r="T8" s="105">
        <f t="shared" si="0"/>
        <v>461</v>
      </c>
      <c r="U8" s="146"/>
      <c r="V8" s="1"/>
      <c r="W8" s="84"/>
    </row>
    <row r="9" spans="1:23" x14ac:dyDescent="0.25">
      <c r="A9" s="4">
        <v>273</v>
      </c>
      <c r="B9" s="59" t="s">
        <v>17</v>
      </c>
      <c r="C9" s="5">
        <v>149</v>
      </c>
      <c r="D9" s="1">
        <v>12</v>
      </c>
      <c r="E9" s="1">
        <v>91</v>
      </c>
      <c r="F9" s="1">
        <v>89</v>
      </c>
      <c r="G9" s="1">
        <v>87</v>
      </c>
      <c r="H9" s="1">
        <v>86</v>
      </c>
      <c r="I9" s="1">
        <v>84</v>
      </c>
      <c r="J9" s="1">
        <v>96</v>
      </c>
      <c r="K9" s="29"/>
      <c r="L9" s="29"/>
      <c r="M9" s="29"/>
      <c r="N9" s="29"/>
      <c r="O9" s="29"/>
      <c r="P9" s="29"/>
      <c r="Q9" s="29"/>
      <c r="R9" s="29"/>
      <c r="S9" s="52"/>
      <c r="T9" s="105">
        <f t="shared" si="0"/>
        <v>545</v>
      </c>
      <c r="U9" s="146"/>
      <c r="V9" s="1"/>
      <c r="W9" s="84"/>
    </row>
    <row r="10" spans="1:23" x14ac:dyDescent="0.25">
      <c r="A10" s="4">
        <v>229</v>
      </c>
      <c r="B10" s="59" t="s">
        <v>18</v>
      </c>
      <c r="C10" s="5">
        <v>109</v>
      </c>
      <c r="D10" s="1">
        <v>20</v>
      </c>
      <c r="E10" s="1">
        <v>95</v>
      </c>
      <c r="F10" s="1">
        <v>98</v>
      </c>
      <c r="G10" s="1">
        <v>101</v>
      </c>
      <c r="H10" s="1">
        <v>73</v>
      </c>
      <c r="I10" s="1">
        <v>101</v>
      </c>
      <c r="J10" s="1">
        <v>107</v>
      </c>
      <c r="K10" s="29"/>
      <c r="L10" s="29"/>
      <c r="M10" s="29"/>
      <c r="N10" s="29"/>
      <c r="O10" s="29"/>
      <c r="P10" s="29"/>
      <c r="Q10" s="29"/>
      <c r="R10" s="29"/>
      <c r="S10" s="52"/>
      <c r="T10" s="105">
        <f t="shared" si="0"/>
        <v>595</v>
      </c>
      <c r="U10" s="146"/>
      <c r="V10" s="1"/>
      <c r="W10" s="84"/>
    </row>
    <row r="11" spans="1:23" x14ac:dyDescent="0.25">
      <c r="A11" s="4">
        <v>271</v>
      </c>
      <c r="B11" s="59" t="s">
        <v>19</v>
      </c>
      <c r="C11" s="5">
        <v>103</v>
      </c>
      <c r="D11" s="1">
        <v>38</v>
      </c>
      <c r="E11" s="1">
        <v>94</v>
      </c>
      <c r="F11" s="1">
        <v>127</v>
      </c>
      <c r="G11" s="1">
        <v>116</v>
      </c>
      <c r="H11" s="1">
        <v>118</v>
      </c>
      <c r="I11" s="1">
        <v>106</v>
      </c>
      <c r="J11" s="1">
        <v>109</v>
      </c>
      <c r="K11" s="29"/>
      <c r="L11" s="29"/>
      <c r="M11" s="29"/>
      <c r="N11" s="29"/>
      <c r="O11" s="29"/>
      <c r="P11" s="29"/>
      <c r="Q11" s="29"/>
      <c r="R11" s="29"/>
      <c r="S11" s="52"/>
      <c r="T11" s="105">
        <f t="shared" si="0"/>
        <v>708</v>
      </c>
      <c r="U11" s="146"/>
      <c r="V11" s="1"/>
      <c r="W11" s="84"/>
    </row>
    <row r="12" spans="1:23" ht="23.25" x14ac:dyDescent="0.25">
      <c r="A12" s="4">
        <v>261</v>
      </c>
      <c r="B12" s="59" t="s">
        <v>20</v>
      </c>
      <c r="C12" s="5">
        <v>111</v>
      </c>
      <c r="D12" s="1">
        <v>5</v>
      </c>
      <c r="E12" s="1">
        <v>77</v>
      </c>
      <c r="F12" s="1">
        <v>84</v>
      </c>
      <c r="G12" s="1">
        <v>104</v>
      </c>
      <c r="H12" s="1">
        <v>64</v>
      </c>
      <c r="I12" s="1">
        <v>78</v>
      </c>
      <c r="J12" s="1">
        <v>92</v>
      </c>
      <c r="K12" s="1">
        <v>54</v>
      </c>
      <c r="L12" s="29"/>
      <c r="M12" s="29"/>
      <c r="N12" s="29"/>
      <c r="O12" s="29"/>
      <c r="P12" s="29"/>
      <c r="Q12" s="29"/>
      <c r="R12" s="29"/>
      <c r="S12" s="52"/>
      <c r="T12" s="105">
        <f t="shared" si="0"/>
        <v>558</v>
      </c>
      <c r="U12" s="146"/>
      <c r="V12" s="1"/>
      <c r="W12" s="84"/>
    </row>
    <row r="13" spans="1:23" x14ac:dyDescent="0.25">
      <c r="A13" s="4">
        <v>268</v>
      </c>
      <c r="B13" s="59" t="s">
        <v>21</v>
      </c>
      <c r="C13" s="5">
        <v>113</v>
      </c>
      <c r="D13" s="1">
        <v>50</v>
      </c>
      <c r="E13" s="1">
        <v>51</v>
      </c>
      <c r="F13" s="1">
        <v>73</v>
      </c>
      <c r="G13" s="1">
        <v>54</v>
      </c>
      <c r="H13" s="1">
        <v>67</v>
      </c>
      <c r="I13" s="1">
        <v>60</v>
      </c>
      <c r="J13" s="1">
        <v>65</v>
      </c>
      <c r="K13" s="1">
        <v>76</v>
      </c>
      <c r="L13" s="29"/>
      <c r="M13" s="29"/>
      <c r="N13" s="29"/>
      <c r="O13" s="29"/>
      <c r="P13" s="29"/>
      <c r="Q13" s="29"/>
      <c r="R13" s="29"/>
      <c r="S13" s="52"/>
      <c r="T13" s="105">
        <f t="shared" si="0"/>
        <v>496</v>
      </c>
      <c r="U13" s="146"/>
      <c r="V13" s="1"/>
      <c r="W13" s="84"/>
    </row>
    <row r="14" spans="1:23" x14ac:dyDescent="0.25">
      <c r="A14" s="4">
        <v>272</v>
      </c>
      <c r="B14" s="59" t="s">
        <v>22</v>
      </c>
      <c r="C14" s="5">
        <v>165</v>
      </c>
      <c r="D14" s="1">
        <v>14</v>
      </c>
      <c r="E14" s="1">
        <v>103</v>
      </c>
      <c r="F14" s="1">
        <v>90</v>
      </c>
      <c r="G14" s="1">
        <v>73</v>
      </c>
      <c r="H14" s="1">
        <v>94</v>
      </c>
      <c r="I14" s="1">
        <v>78</v>
      </c>
      <c r="J14" s="1">
        <v>89</v>
      </c>
      <c r="K14" s="1">
        <v>74</v>
      </c>
      <c r="L14" s="29"/>
      <c r="M14" s="29"/>
      <c r="N14" s="29"/>
      <c r="O14" s="29"/>
      <c r="P14" s="29"/>
      <c r="Q14" s="29"/>
      <c r="R14" s="29"/>
      <c r="S14" s="52"/>
      <c r="T14" s="105">
        <f t="shared" si="0"/>
        <v>615</v>
      </c>
      <c r="U14" s="146"/>
      <c r="V14" s="1"/>
      <c r="W14" s="84"/>
    </row>
    <row r="15" spans="1:23" x14ac:dyDescent="0.25">
      <c r="A15" s="4">
        <v>231</v>
      </c>
      <c r="B15" s="59" t="s">
        <v>23</v>
      </c>
      <c r="C15" s="5">
        <v>168</v>
      </c>
      <c r="D15" s="1">
        <v>14</v>
      </c>
      <c r="E15" s="1">
        <v>49</v>
      </c>
      <c r="F15" s="1">
        <v>47</v>
      </c>
      <c r="G15" s="1">
        <v>51</v>
      </c>
      <c r="H15" s="1">
        <v>47</v>
      </c>
      <c r="I15" s="1">
        <v>37</v>
      </c>
      <c r="J15" s="1">
        <v>43</v>
      </c>
      <c r="K15" s="29"/>
      <c r="L15" s="29"/>
      <c r="M15" s="29"/>
      <c r="N15" s="29"/>
      <c r="O15" s="29"/>
      <c r="P15" s="29"/>
      <c r="Q15" s="29"/>
      <c r="R15" s="29"/>
      <c r="S15" s="52"/>
      <c r="T15" s="105">
        <f t="shared" si="0"/>
        <v>288</v>
      </c>
      <c r="U15" s="146"/>
      <c r="V15" s="1"/>
      <c r="W15" s="84"/>
    </row>
    <row r="16" spans="1:23" x14ac:dyDescent="0.25">
      <c r="A16" s="4">
        <v>212</v>
      </c>
      <c r="B16" s="59" t="s">
        <v>24</v>
      </c>
      <c r="C16" s="5">
        <v>194</v>
      </c>
      <c r="D16" s="1">
        <v>3</v>
      </c>
      <c r="E16" s="1">
        <v>104</v>
      </c>
      <c r="F16" s="1">
        <v>94</v>
      </c>
      <c r="G16" s="1">
        <v>73</v>
      </c>
      <c r="H16" s="1">
        <v>93</v>
      </c>
      <c r="I16" s="1">
        <v>72</v>
      </c>
      <c r="J16" s="1">
        <v>84</v>
      </c>
      <c r="K16" s="29"/>
      <c r="L16" s="29"/>
      <c r="M16" s="29"/>
      <c r="N16" s="29"/>
      <c r="O16" s="29"/>
      <c r="P16" s="29"/>
      <c r="Q16" s="29"/>
      <c r="R16" s="29"/>
      <c r="S16" s="52"/>
      <c r="T16" s="105">
        <f t="shared" si="0"/>
        <v>523</v>
      </c>
      <c r="U16" s="146"/>
      <c r="V16" s="1"/>
      <c r="W16" s="84"/>
    </row>
    <row r="17" spans="1:23" x14ac:dyDescent="0.25">
      <c r="A17" s="4">
        <v>202</v>
      </c>
      <c r="B17" s="59" t="s">
        <v>25</v>
      </c>
      <c r="C17" s="5">
        <v>148</v>
      </c>
      <c r="D17" s="126"/>
      <c r="E17" s="1">
        <v>69</v>
      </c>
      <c r="F17" s="1">
        <v>77</v>
      </c>
      <c r="G17" s="1">
        <v>65</v>
      </c>
      <c r="H17" s="1">
        <v>83</v>
      </c>
      <c r="I17" s="1">
        <v>75</v>
      </c>
      <c r="J17" s="1">
        <v>79</v>
      </c>
      <c r="K17" s="1">
        <v>85</v>
      </c>
      <c r="L17" s="29"/>
      <c r="M17" s="29"/>
      <c r="N17" s="29"/>
      <c r="O17" s="29"/>
      <c r="P17" s="29"/>
      <c r="Q17" s="29"/>
      <c r="R17" s="29"/>
      <c r="S17" s="52"/>
      <c r="T17" s="105">
        <f t="shared" si="0"/>
        <v>533</v>
      </c>
      <c r="U17" s="146"/>
      <c r="V17" s="1"/>
      <c r="W17" s="84"/>
    </row>
    <row r="18" spans="1:23" x14ac:dyDescent="0.25">
      <c r="A18" s="4">
        <v>258</v>
      </c>
      <c r="B18" s="59" t="s">
        <v>26</v>
      </c>
      <c r="C18" s="5">
        <v>116</v>
      </c>
      <c r="D18" s="149">
        <v>5</v>
      </c>
      <c r="E18" s="149">
        <v>56</v>
      </c>
      <c r="F18" s="149">
        <v>60</v>
      </c>
      <c r="G18" s="149">
        <v>49</v>
      </c>
      <c r="H18" s="149">
        <v>60</v>
      </c>
      <c r="I18" s="149">
        <v>52</v>
      </c>
      <c r="J18" s="149">
        <v>58</v>
      </c>
      <c r="K18" s="149">
        <v>58</v>
      </c>
      <c r="L18" s="79"/>
      <c r="M18" s="79"/>
      <c r="N18" s="79"/>
      <c r="O18" s="79"/>
      <c r="P18" s="79"/>
      <c r="Q18" s="79"/>
      <c r="R18" s="79"/>
      <c r="S18" s="80"/>
      <c r="T18" s="105">
        <f t="shared" si="0"/>
        <v>398</v>
      </c>
      <c r="U18" s="146"/>
      <c r="V18" s="1"/>
      <c r="W18" s="84"/>
    </row>
    <row r="19" spans="1:23" x14ac:dyDescent="0.25">
      <c r="A19" s="4">
        <v>257</v>
      </c>
      <c r="B19" s="59" t="s">
        <v>27</v>
      </c>
      <c r="C19" s="5">
        <v>144</v>
      </c>
      <c r="D19" s="1">
        <v>1</v>
      </c>
      <c r="E19" s="1">
        <v>93</v>
      </c>
      <c r="F19" s="1">
        <v>84</v>
      </c>
      <c r="G19" s="1">
        <v>89</v>
      </c>
      <c r="H19" s="1">
        <v>75</v>
      </c>
      <c r="I19" s="1">
        <v>64</v>
      </c>
      <c r="J19" s="1">
        <v>61</v>
      </c>
      <c r="K19" s="1">
        <v>68</v>
      </c>
      <c r="L19" s="29"/>
      <c r="M19" s="29"/>
      <c r="N19" s="29"/>
      <c r="O19" s="29"/>
      <c r="P19" s="29"/>
      <c r="Q19" s="29"/>
      <c r="R19" s="29"/>
      <c r="S19" s="52"/>
      <c r="T19" s="105">
        <f t="shared" si="0"/>
        <v>535</v>
      </c>
      <c r="U19" s="146"/>
      <c r="V19" s="1"/>
      <c r="W19" s="84"/>
    </row>
    <row r="20" spans="1:23" x14ac:dyDescent="0.25">
      <c r="A20" s="4">
        <v>203</v>
      </c>
      <c r="B20" s="59" t="s">
        <v>28</v>
      </c>
      <c r="C20" s="5">
        <v>124</v>
      </c>
      <c r="D20" s="126"/>
      <c r="E20" s="1">
        <v>48</v>
      </c>
      <c r="F20" s="1">
        <v>63</v>
      </c>
      <c r="G20" s="1">
        <v>47</v>
      </c>
      <c r="H20" s="1">
        <v>53</v>
      </c>
      <c r="I20" s="1">
        <v>55</v>
      </c>
      <c r="J20" s="1">
        <v>52</v>
      </c>
      <c r="K20" s="29"/>
      <c r="L20" s="29"/>
      <c r="M20" s="29"/>
      <c r="N20" s="29"/>
      <c r="O20" s="29"/>
      <c r="P20" s="29"/>
      <c r="Q20" s="29"/>
      <c r="R20" s="29"/>
      <c r="S20" s="52"/>
      <c r="T20" s="105">
        <f t="shared" si="0"/>
        <v>318</v>
      </c>
      <c r="U20" s="146"/>
      <c r="V20" s="1"/>
      <c r="W20" s="84"/>
    </row>
    <row r="21" spans="1:23" x14ac:dyDescent="0.25">
      <c r="A21" s="4">
        <v>275</v>
      </c>
      <c r="B21" s="59" t="s">
        <v>29</v>
      </c>
      <c r="C21" s="5">
        <v>105</v>
      </c>
      <c r="D21" s="1">
        <v>17</v>
      </c>
      <c r="E21" s="1">
        <v>65</v>
      </c>
      <c r="F21" s="1">
        <v>71</v>
      </c>
      <c r="G21" s="1">
        <v>53</v>
      </c>
      <c r="H21" s="1">
        <v>69</v>
      </c>
      <c r="I21" s="1">
        <v>78</v>
      </c>
      <c r="J21" s="1">
        <v>84</v>
      </c>
      <c r="K21" s="29"/>
      <c r="L21" s="29"/>
      <c r="M21" s="29"/>
      <c r="N21" s="29"/>
      <c r="O21" s="29"/>
      <c r="P21" s="29"/>
      <c r="Q21" s="29"/>
      <c r="R21" s="29"/>
      <c r="S21" s="52"/>
      <c r="T21" s="105">
        <f t="shared" si="0"/>
        <v>437</v>
      </c>
      <c r="U21" s="146"/>
      <c r="V21" s="1"/>
      <c r="W21" s="84"/>
    </row>
    <row r="22" spans="1:23" x14ac:dyDescent="0.25">
      <c r="A22" s="4">
        <v>223</v>
      </c>
      <c r="B22" s="59" t="s">
        <v>30</v>
      </c>
      <c r="C22" s="5">
        <v>118</v>
      </c>
      <c r="D22" s="1">
        <v>12</v>
      </c>
      <c r="E22" s="1">
        <v>38</v>
      </c>
      <c r="F22" s="1">
        <v>41</v>
      </c>
      <c r="G22" s="1">
        <v>36</v>
      </c>
      <c r="H22" s="1">
        <v>41</v>
      </c>
      <c r="I22" s="1">
        <v>35</v>
      </c>
      <c r="J22" s="1">
        <v>39</v>
      </c>
      <c r="K22" s="29"/>
      <c r="L22" s="29"/>
      <c r="M22" s="29"/>
      <c r="N22" s="29"/>
      <c r="O22" s="29"/>
      <c r="P22" s="29"/>
      <c r="Q22" s="29"/>
      <c r="R22" s="29"/>
      <c r="S22" s="52"/>
      <c r="T22" s="105">
        <f t="shared" si="0"/>
        <v>242</v>
      </c>
      <c r="U22" s="146"/>
      <c r="V22" s="1"/>
      <c r="W22" s="84"/>
    </row>
    <row r="23" spans="1:23" x14ac:dyDescent="0.25">
      <c r="A23" s="4">
        <v>264</v>
      </c>
      <c r="B23" s="59" t="s">
        <v>31</v>
      </c>
      <c r="C23" s="5">
        <v>185</v>
      </c>
      <c r="D23" s="143">
        <v>1</v>
      </c>
      <c r="E23" s="1">
        <v>90</v>
      </c>
      <c r="F23" s="1">
        <v>82</v>
      </c>
      <c r="G23" s="1">
        <v>104</v>
      </c>
      <c r="H23" s="1">
        <v>74</v>
      </c>
      <c r="I23" s="1">
        <v>92</v>
      </c>
      <c r="J23" s="1">
        <v>122</v>
      </c>
      <c r="K23" s="29"/>
      <c r="L23" s="29"/>
      <c r="M23" s="29"/>
      <c r="N23" s="29"/>
      <c r="O23" s="29"/>
      <c r="P23" s="29"/>
      <c r="Q23" s="29"/>
      <c r="R23" s="29"/>
      <c r="S23" s="52"/>
      <c r="T23" s="105">
        <f t="shared" si="0"/>
        <v>565</v>
      </c>
      <c r="U23" s="146"/>
      <c r="V23" s="1">
        <v>2</v>
      </c>
      <c r="W23" s="84"/>
    </row>
    <row r="24" spans="1:23" x14ac:dyDescent="0.25">
      <c r="A24" s="4">
        <v>204</v>
      </c>
      <c r="B24" s="59" t="s">
        <v>32</v>
      </c>
      <c r="C24" s="5">
        <v>120</v>
      </c>
      <c r="D24" s="1">
        <v>10</v>
      </c>
      <c r="E24" s="1">
        <v>69</v>
      </c>
      <c r="F24" s="1">
        <v>57</v>
      </c>
      <c r="G24" s="1">
        <v>76</v>
      </c>
      <c r="H24" s="1">
        <v>53</v>
      </c>
      <c r="I24" s="1">
        <v>74</v>
      </c>
      <c r="J24" s="1">
        <v>57</v>
      </c>
      <c r="K24" s="29"/>
      <c r="L24" s="29"/>
      <c r="M24" s="29"/>
      <c r="N24" s="29"/>
      <c r="O24" s="29"/>
      <c r="P24" s="29"/>
      <c r="Q24" s="29"/>
      <c r="R24" s="29"/>
      <c r="S24" s="52"/>
      <c r="T24" s="105">
        <f t="shared" si="0"/>
        <v>396</v>
      </c>
      <c r="U24" s="146"/>
      <c r="V24" s="1"/>
      <c r="W24" s="84"/>
    </row>
    <row r="25" spans="1:23" x14ac:dyDescent="0.25">
      <c r="A25" s="4">
        <v>205</v>
      </c>
      <c r="B25" s="59" t="s">
        <v>33</v>
      </c>
      <c r="C25" s="5">
        <v>184</v>
      </c>
      <c r="D25" s="1">
        <v>19</v>
      </c>
      <c r="E25" s="1">
        <v>51</v>
      </c>
      <c r="F25" s="1">
        <v>69</v>
      </c>
      <c r="G25" s="1">
        <v>46</v>
      </c>
      <c r="H25" s="1">
        <v>42</v>
      </c>
      <c r="I25" s="1">
        <v>40</v>
      </c>
      <c r="J25" s="1">
        <v>53</v>
      </c>
      <c r="K25" s="29"/>
      <c r="L25" s="29"/>
      <c r="M25" s="29"/>
      <c r="N25" s="29"/>
      <c r="O25" s="29"/>
      <c r="P25" s="29"/>
      <c r="Q25" s="29"/>
      <c r="R25" s="29"/>
      <c r="S25" s="52"/>
      <c r="T25" s="105">
        <f t="shared" si="0"/>
        <v>320</v>
      </c>
      <c r="U25" s="146"/>
      <c r="V25" s="1"/>
      <c r="W25" s="84"/>
    </row>
    <row r="26" spans="1:23" x14ac:dyDescent="0.25">
      <c r="A26" s="4">
        <v>224</v>
      </c>
      <c r="B26" s="59" t="s">
        <v>34</v>
      </c>
      <c r="C26" s="5">
        <v>126</v>
      </c>
      <c r="D26" s="126"/>
      <c r="E26" s="1">
        <v>47</v>
      </c>
      <c r="F26" s="1">
        <v>56</v>
      </c>
      <c r="G26" s="1">
        <v>51</v>
      </c>
      <c r="H26" s="1">
        <v>49</v>
      </c>
      <c r="I26" s="1">
        <v>45</v>
      </c>
      <c r="J26" s="1">
        <v>53</v>
      </c>
      <c r="K26" s="29"/>
      <c r="L26" s="29"/>
      <c r="M26" s="29"/>
      <c r="N26" s="29"/>
      <c r="O26" s="29"/>
      <c r="P26" s="29"/>
      <c r="Q26" s="29"/>
      <c r="R26" s="29"/>
      <c r="S26" s="52"/>
      <c r="T26" s="105">
        <f t="shared" si="0"/>
        <v>301</v>
      </c>
      <c r="U26" s="146"/>
      <c r="V26" s="1"/>
      <c r="W26" s="84"/>
    </row>
    <row r="27" spans="1:23" x14ac:dyDescent="0.25">
      <c r="A27" s="4">
        <v>262</v>
      </c>
      <c r="B27" s="59" t="s">
        <v>35</v>
      </c>
      <c r="C27" s="5">
        <v>131</v>
      </c>
      <c r="D27" s="1">
        <v>3</v>
      </c>
      <c r="E27" s="1">
        <v>69</v>
      </c>
      <c r="F27" s="1">
        <v>62</v>
      </c>
      <c r="G27" s="1">
        <v>69</v>
      </c>
      <c r="H27" s="1">
        <v>57</v>
      </c>
      <c r="I27" s="1">
        <v>53</v>
      </c>
      <c r="J27" s="1">
        <v>42</v>
      </c>
      <c r="K27" s="1">
        <v>52</v>
      </c>
      <c r="L27" s="29"/>
      <c r="M27" s="29"/>
      <c r="N27" s="29"/>
      <c r="O27" s="29"/>
      <c r="P27" s="29"/>
      <c r="Q27" s="29"/>
      <c r="R27" s="29"/>
      <c r="S27" s="52"/>
      <c r="T27" s="105">
        <f t="shared" si="0"/>
        <v>407</v>
      </c>
      <c r="U27" s="146"/>
      <c r="V27" s="1">
        <v>1</v>
      </c>
      <c r="W27" s="84"/>
    </row>
    <row r="28" spans="1:23" x14ac:dyDescent="0.25">
      <c r="A28" s="4">
        <v>230</v>
      </c>
      <c r="B28" s="59" t="s">
        <v>36</v>
      </c>
      <c r="C28" s="5">
        <v>133</v>
      </c>
      <c r="D28" s="1">
        <v>18</v>
      </c>
      <c r="E28" s="1">
        <v>81</v>
      </c>
      <c r="F28" s="1">
        <v>76</v>
      </c>
      <c r="G28" s="1">
        <v>59</v>
      </c>
      <c r="H28" s="1">
        <v>45</v>
      </c>
      <c r="I28" s="1">
        <v>48</v>
      </c>
      <c r="J28" s="1">
        <v>52</v>
      </c>
      <c r="K28" s="1">
        <v>43</v>
      </c>
      <c r="L28" s="29"/>
      <c r="M28" s="29"/>
      <c r="N28" s="29"/>
      <c r="O28" s="29"/>
      <c r="P28" s="29"/>
      <c r="Q28" s="29"/>
      <c r="R28" s="29"/>
      <c r="S28" s="52"/>
      <c r="T28" s="105">
        <f t="shared" si="0"/>
        <v>422</v>
      </c>
      <c r="U28" s="146"/>
      <c r="V28" s="1"/>
      <c r="W28" s="84"/>
    </row>
    <row r="29" spans="1:23" x14ac:dyDescent="0.25">
      <c r="A29" s="4">
        <v>206</v>
      </c>
      <c r="B29" s="59" t="s">
        <v>37</v>
      </c>
      <c r="C29" s="5">
        <v>134</v>
      </c>
      <c r="D29" s="1">
        <v>2</v>
      </c>
      <c r="E29" s="1">
        <v>72</v>
      </c>
      <c r="F29" s="1">
        <v>55</v>
      </c>
      <c r="G29" s="1">
        <v>56</v>
      </c>
      <c r="H29" s="1">
        <v>50</v>
      </c>
      <c r="I29" s="1">
        <v>53</v>
      </c>
      <c r="J29" s="1">
        <v>44</v>
      </c>
      <c r="K29" s="1">
        <v>48</v>
      </c>
      <c r="L29" s="29"/>
      <c r="M29" s="29"/>
      <c r="N29" s="29"/>
      <c r="O29" s="29"/>
      <c r="P29" s="29"/>
      <c r="Q29" s="29"/>
      <c r="R29" s="29"/>
      <c r="S29" s="52"/>
      <c r="T29" s="105">
        <f t="shared" si="0"/>
        <v>380</v>
      </c>
      <c r="U29" s="146"/>
      <c r="V29" s="1"/>
      <c r="W29" s="84"/>
    </row>
    <row r="30" spans="1:23" x14ac:dyDescent="0.25">
      <c r="A30" s="4">
        <v>251</v>
      </c>
      <c r="B30" s="59" t="s">
        <v>38</v>
      </c>
      <c r="C30" s="5">
        <v>136</v>
      </c>
      <c r="D30" s="71">
        <v>4</v>
      </c>
      <c r="E30" s="71">
        <v>43</v>
      </c>
      <c r="F30" s="71">
        <v>59</v>
      </c>
      <c r="G30" s="71">
        <v>33</v>
      </c>
      <c r="H30" s="71">
        <v>47</v>
      </c>
      <c r="I30" s="71">
        <v>56</v>
      </c>
      <c r="J30" s="71">
        <v>52</v>
      </c>
      <c r="K30" s="29"/>
      <c r="L30" s="29"/>
      <c r="M30" s="29"/>
      <c r="N30" s="29"/>
      <c r="O30" s="29"/>
      <c r="P30" s="29"/>
      <c r="Q30" s="29"/>
      <c r="R30" s="29"/>
      <c r="S30" s="52"/>
      <c r="T30" s="105">
        <f t="shared" si="0"/>
        <v>294</v>
      </c>
      <c r="U30" s="146"/>
      <c r="V30" s="1">
        <v>3</v>
      </c>
      <c r="W30" s="84"/>
    </row>
    <row r="31" spans="1:23" x14ac:dyDescent="0.25">
      <c r="A31" s="4">
        <v>259</v>
      </c>
      <c r="B31" s="59" t="s">
        <v>39</v>
      </c>
      <c r="C31" s="5">
        <v>186</v>
      </c>
      <c r="D31" s="126"/>
      <c r="E31" s="1">
        <v>49</v>
      </c>
      <c r="F31" s="1">
        <v>61</v>
      </c>
      <c r="G31" s="1">
        <v>68</v>
      </c>
      <c r="H31" s="1">
        <v>56</v>
      </c>
      <c r="I31" s="1">
        <v>55</v>
      </c>
      <c r="J31" s="1">
        <v>63</v>
      </c>
      <c r="K31" s="29"/>
      <c r="L31" s="29"/>
      <c r="M31" s="29"/>
      <c r="N31" s="29"/>
      <c r="O31" s="29"/>
      <c r="P31" s="29"/>
      <c r="Q31" s="29"/>
      <c r="R31" s="29"/>
      <c r="S31" s="52"/>
      <c r="T31" s="105">
        <f t="shared" si="0"/>
        <v>352</v>
      </c>
      <c r="U31" s="146"/>
      <c r="V31" s="1"/>
      <c r="W31" s="84"/>
    </row>
    <row r="32" spans="1:23" x14ac:dyDescent="0.25">
      <c r="A32" s="4">
        <v>241</v>
      </c>
      <c r="B32" s="59" t="s">
        <v>40</v>
      </c>
      <c r="C32" s="5">
        <v>197</v>
      </c>
      <c r="D32" s="126"/>
      <c r="E32" s="1">
        <v>86</v>
      </c>
      <c r="F32" s="1">
        <v>67</v>
      </c>
      <c r="G32" s="1">
        <v>95</v>
      </c>
      <c r="H32" s="1">
        <v>85</v>
      </c>
      <c r="I32" s="1">
        <v>99</v>
      </c>
      <c r="J32" s="1">
        <v>85</v>
      </c>
      <c r="K32" s="29"/>
      <c r="L32" s="29"/>
      <c r="M32" s="29"/>
      <c r="N32" s="29"/>
      <c r="O32" s="29"/>
      <c r="P32" s="29"/>
      <c r="Q32" s="29"/>
      <c r="R32" s="29"/>
      <c r="S32" s="52"/>
      <c r="T32" s="105">
        <f t="shared" si="0"/>
        <v>517</v>
      </c>
      <c r="U32" s="146"/>
      <c r="V32" s="1"/>
      <c r="W32" s="84"/>
    </row>
    <row r="33" spans="1:23" x14ac:dyDescent="0.25">
      <c r="A33" s="4">
        <v>207</v>
      </c>
      <c r="B33" s="59" t="s">
        <v>41</v>
      </c>
      <c r="C33" s="5">
        <v>104</v>
      </c>
      <c r="D33" s="143">
        <v>1</v>
      </c>
      <c r="E33" s="1">
        <v>79</v>
      </c>
      <c r="F33" s="1">
        <v>82</v>
      </c>
      <c r="G33" s="1">
        <v>90</v>
      </c>
      <c r="H33" s="1">
        <v>85</v>
      </c>
      <c r="I33" s="1">
        <v>87</v>
      </c>
      <c r="J33" s="1">
        <v>71</v>
      </c>
      <c r="K33" s="1">
        <v>69</v>
      </c>
      <c r="L33" s="29"/>
      <c r="M33" s="29"/>
      <c r="N33" s="29"/>
      <c r="O33" s="29"/>
      <c r="P33" s="29"/>
      <c r="Q33" s="29"/>
      <c r="R33" s="29"/>
      <c r="S33" s="52"/>
      <c r="T33" s="105">
        <f t="shared" si="0"/>
        <v>564</v>
      </c>
      <c r="U33" s="146"/>
      <c r="V33" s="1"/>
      <c r="W33" s="84"/>
    </row>
    <row r="34" spans="1:23" x14ac:dyDescent="0.25">
      <c r="A34" s="4">
        <v>225</v>
      </c>
      <c r="B34" s="59" t="s">
        <v>42</v>
      </c>
      <c r="C34" s="5">
        <v>170</v>
      </c>
      <c r="D34" s="126"/>
      <c r="E34" s="1">
        <v>34</v>
      </c>
      <c r="F34" s="1">
        <v>50</v>
      </c>
      <c r="G34" s="1">
        <v>41</v>
      </c>
      <c r="H34" s="1">
        <v>34</v>
      </c>
      <c r="I34" s="1">
        <v>39</v>
      </c>
      <c r="J34" s="1">
        <v>43</v>
      </c>
      <c r="K34" s="29"/>
      <c r="L34" s="29"/>
      <c r="M34" s="29"/>
      <c r="N34" s="29"/>
      <c r="O34" s="29"/>
      <c r="P34" s="29"/>
      <c r="Q34" s="29"/>
      <c r="R34" s="29"/>
      <c r="S34" s="52"/>
      <c r="T34" s="105">
        <f t="shared" si="0"/>
        <v>241</v>
      </c>
      <c r="U34" s="146"/>
      <c r="V34" s="1"/>
      <c r="W34" s="84"/>
    </row>
    <row r="35" spans="1:23" x14ac:dyDescent="0.25">
      <c r="A35" s="4">
        <v>239</v>
      </c>
      <c r="B35" s="59" t="s">
        <v>43</v>
      </c>
      <c r="C35" s="5">
        <v>122</v>
      </c>
      <c r="D35" s="1">
        <v>12</v>
      </c>
      <c r="E35" s="1">
        <v>99</v>
      </c>
      <c r="F35" s="1">
        <v>78</v>
      </c>
      <c r="G35" s="1">
        <v>96</v>
      </c>
      <c r="H35" s="1">
        <v>97</v>
      </c>
      <c r="I35" s="1">
        <v>71</v>
      </c>
      <c r="J35" s="1">
        <v>71</v>
      </c>
      <c r="K35" s="29"/>
      <c r="L35" s="29"/>
      <c r="M35" s="29"/>
      <c r="N35" s="29"/>
      <c r="O35" s="29"/>
      <c r="P35" s="29"/>
      <c r="Q35" s="29"/>
      <c r="R35" s="29"/>
      <c r="S35" s="52"/>
      <c r="T35" s="105">
        <f t="shared" si="0"/>
        <v>524</v>
      </c>
      <c r="U35" s="146"/>
      <c r="V35" s="1"/>
      <c r="W35" s="84"/>
    </row>
    <row r="36" spans="1:23" x14ac:dyDescent="0.25">
      <c r="A36" s="4">
        <v>232</v>
      </c>
      <c r="B36" s="59" t="s">
        <v>44</v>
      </c>
      <c r="C36" s="5">
        <v>142</v>
      </c>
      <c r="D36" s="1">
        <v>10</v>
      </c>
      <c r="E36" s="1">
        <v>92</v>
      </c>
      <c r="F36" s="1">
        <v>89</v>
      </c>
      <c r="G36" s="1">
        <v>110</v>
      </c>
      <c r="H36" s="1">
        <v>86</v>
      </c>
      <c r="I36" s="1">
        <v>103</v>
      </c>
      <c r="J36" s="1">
        <v>88</v>
      </c>
      <c r="K36" s="29"/>
      <c r="L36" s="29"/>
      <c r="M36" s="29"/>
      <c r="N36" s="29"/>
      <c r="O36" s="29"/>
      <c r="P36" s="29"/>
      <c r="Q36" s="29"/>
      <c r="R36" s="29"/>
      <c r="S36" s="52"/>
      <c r="T36" s="105">
        <f t="shared" si="0"/>
        <v>578</v>
      </c>
      <c r="U36" s="146"/>
      <c r="V36" s="1"/>
      <c r="W36" s="84"/>
    </row>
    <row r="37" spans="1:23" x14ac:dyDescent="0.25">
      <c r="A37" s="4">
        <v>226</v>
      </c>
      <c r="B37" s="59" t="s">
        <v>45</v>
      </c>
      <c r="C37" s="5">
        <v>140</v>
      </c>
      <c r="D37" s="1"/>
      <c r="E37" s="1">
        <v>74</v>
      </c>
      <c r="F37" s="1">
        <v>66</v>
      </c>
      <c r="G37" s="1">
        <v>89</v>
      </c>
      <c r="H37" s="1">
        <v>73</v>
      </c>
      <c r="I37" s="1">
        <v>81</v>
      </c>
      <c r="J37" s="1">
        <v>65</v>
      </c>
      <c r="K37" s="29"/>
      <c r="L37" s="29"/>
      <c r="M37" s="29"/>
      <c r="N37" s="29"/>
      <c r="O37" s="29"/>
      <c r="P37" s="29"/>
      <c r="Q37" s="29"/>
      <c r="R37" s="29"/>
      <c r="S37" s="52"/>
      <c r="T37" s="105">
        <f t="shared" si="0"/>
        <v>448</v>
      </c>
      <c r="U37" s="146"/>
      <c r="V37" s="1"/>
      <c r="W37" s="84"/>
    </row>
    <row r="38" spans="1:23" x14ac:dyDescent="0.25">
      <c r="A38" s="4">
        <v>208</v>
      </c>
      <c r="B38" s="59" t="s">
        <v>46</v>
      </c>
      <c r="C38" s="5">
        <v>106</v>
      </c>
      <c r="D38" s="126"/>
      <c r="E38" s="1">
        <v>65</v>
      </c>
      <c r="F38" s="1">
        <v>57</v>
      </c>
      <c r="G38" s="1">
        <v>61</v>
      </c>
      <c r="H38" s="1">
        <v>44</v>
      </c>
      <c r="I38" s="1">
        <v>63</v>
      </c>
      <c r="J38" s="1">
        <v>53</v>
      </c>
      <c r="K38" s="143">
        <v>55</v>
      </c>
      <c r="L38" s="29"/>
      <c r="M38" s="29"/>
      <c r="N38" s="29"/>
      <c r="O38" s="29"/>
      <c r="P38" s="29"/>
      <c r="Q38" s="29"/>
      <c r="R38" s="29"/>
      <c r="S38" s="52"/>
      <c r="T38" s="105">
        <f t="shared" si="0"/>
        <v>398</v>
      </c>
      <c r="U38" s="146"/>
      <c r="V38" s="1"/>
      <c r="W38" s="84"/>
    </row>
    <row r="39" spans="1:23" x14ac:dyDescent="0.25">
      <c r="A39" s="4">
        <v>227</v>
      </c>
      <c r="B39" s="59" t="s">
        <v>47</v>
      </c>
      <c r="C39" s="5">
        <v>146</v>
      </c>
      <c r="D39" s="1">
        <v>19</v>
      </c>
      <c r="E39" s="1">
        <v>76</v>
      </c>
      <c r="F39" s="1">
        <v>86</v>
      </c>
      <c r="G39" s="1">
        <v>63</v>
      </c>
      <c r="H39" s="1">
        <v>59</v>
      </c>
      <c r="I39" s="1">
        <v>57</v>
      </c>
      <c r="J39" s="1">
        <v>55</v>
      </c>
      <c r="K39" s="29"/>
      <c r="L39" s="29"/>
      <c r="M39" s="29"/>
      <c r="N39" s="29"/>
      <c r="O39" s="29"/>
      <c r="P39" s="29"/>
      <c r="Q39" s="29"/>
      <c r="R39" s="29"/>
      <c r="S39" s="52"/>
      <c r="T39" s="105">
        <f t="shared" si="0"/>
        <v>415</v>
      </c>
      <c r="U39" s="146"/>
      <c r="V39" s="1"/>
      <c r="W39" s="84"/>
    </row>
    <row r="40" spans="1:23" x14ac:dyDescent="0.25">
      <c r="A40" s="4">
        <v>238</v>
      </c>
      <c r="B40" s="59" t="s">
        <v>48</v>
      </c>
      <c r="C40" s="5">
        <v>114</v>
      </c>
      <c r="D40" s="135"/>
      <c r="E40" s="78">
        <v>52</v>
      </c>
      <c r="F40" s="78">
        <v>60</v>
      </c>
      <c r="G40" s="78">
        <v>72</v>
      </c>
      <c r="H40" s="78">
        <v>57</v>
      </c>
      <c r="I40" s="78">
        <v>62</v>
      </c>
      <c r="J40" s="78">
        <v>60</v>
      </c>
      <c r="K40" s="79"/>
      <c r="L40" s="81"/>
      <c r="M40" s="81"/>
      <c r="N40" s="81"/>
      <c r="O40" s="81"/>
      <c r="P40" s="81"/>
      <c r="Q40" s="81"/>
      <c r="R40" s="81"/>
      <c r="S40" s="82"/>
      <c r="T40" s="105">
        <f t="shared" si="0"/>
        <v>363</v>
      </c>
      <c r="U40" s="146"/>
      <c r="V40" s="1"/>
      <c r="W40" s="84"/>
    </row>
    <row r="41" spans="1:23" x14ac:dyDescent="0.25">
      <c r="A41" s="4">
        <v>266</v>
      </c>
      <c r="B41" s="59" t="s">
        <v>49</v>
      </c>
      <c r="C41" s="5">
        <v>101</v>
      </c>
      <c r="D41" s="1">
        <v>16</v>
      </c>
      <c r="E41" s="1">
        <v>79</v>
      </c>
      <c r="F41" s="1">
        <v>70</v>
      </c>
      <c r="G41" s="1">
        <v>64</v>
      </c>
      <c r="H41" s="1">
        <v>65</v>
      </c>
      <c r="I41" s="1">
        <v>71</v>
      </c>
      <c r="J41" s="1">
        <v>68</v>
      </c>
      <c r="K41" s="29"/>
      <c r="L41" s="29"/>
      <c r="M41" s="29"/>
      <c r="N41" s="29"/>
      <c r="O41" s="29"/>
      <c r="P41" s="29"/>
      <c r="Q41" s="29"/>
      <c r="R41" s="29"/>
      <c r="S41" s="52"/>
      <c r="T41" s="105">
        <f t="shared" si="0"/>
        <v>433</v>
      </c>
      <c r="U41" s="146"/>
      <c r="V41" s="1"/>
      <c r="W41" s="84"/>
    </row>
    <row r="42" spans="1:23" x14ac:dyDescent="0.25">
      <c r="A42" s="4">
        <v>209</v>
      </c>
      <c r="B42" s="59" t="s">
        <v>50</v>
      </c>
      <c r="C42" s="5">
        <v>178</v>
      </c>
      <c r="D42" s="1"/>
      <c r="E42" s="1">
        <v>55</v>
      </c>
      <c r="F42" s="1">
        <v>45</v>
      </c>
      <c r="G42" s="1">
        <v>50</v>
      </c>
      <c r="H42" s="1">
        <v>45</v>
      </c>
      <c r="I42" s="1">
        <v>54</v>
      </c>
      <c r="J42" s="1">
        <v>47</v>
      </c>
      <c r="K42" s="29"/>
      <c r="L42" s="29"/>
      <c r="M42" s="29"/>
      <c r="N42" s="29"/>
      <c r="O42" s="29"/>
      <c r="P42" s="29"/>
      <c r="Q42" s="29"/>
      <c r="R42" s="29"/>
      <c r="S42" s="52"/>
      <c r="T42" s="105">
        <f t="shared" si="0"/>
        <v>296</v>
      </c>
      <c r="U42" s="146"/>
      <c r="V42" s="1"/>
      <c r="W42" s="84"/>
    </row>
    <row r="43" spans="1:23" x14ac:dyDescent="0.25">
      <c r="A43" s="4">
        <v>267</v>
      </c>
      <c r="B43" s="59" t="s">
        <v>51</v>
      </c>
      <c r="C43" s="5">
        <v>153</v>
      </c>
      <c r="D43" s="1">
        <v>8</v>
      </c>
      <c r="E43" s="1">
        <v>60</v>
      </c>
      <c r="F43" s="1">
        <v>63</v>
      </c>
      <c r="G43" s="1">
        <v>58</v>
      </c>
      <c r="H43" s="1">
        <v>53</v>
      </c>
      <c r="I43" s="1">
        <v>64</v>
      </c>
      <c r="J43" s="1">
        <v>65</v>
      </c>
      <c r="K43" s="29"/>
      <c r="L43" s="29"/>
      <c r="M43" s="29"/>
      <c r="N43" s="29"/>
      <c r="O43" s="29"/>
      <c r="P43" s="29"/>
      <c r="Q43" s="29"/>
      <c r="R43" s="29"/>
      <c r="S43" s="52"/>
      <c r="T43" s="105">
        <f t="shared" si="0"/>
        <v>371</v>
      </c>
      <c r="U43" s="146"/>
      <c r="V43" s="1"/>
      <c r="W43" s="84"/>
    </row>
    <row r="44" spans="1:23" x14ac:dyDescent="0.25">
      <c r="A44" s="4">
        <v>242</v>
      </c>
      <c r="B44" s="59" t="s">
        <v>52</v>
      </c>
      <c r="C44" s="5">
        <v>196</v>
      </c>
      <c r="D44" s="1"/>
      <c r="E44" s="1">
        <v>126</v>
      </c>
      <c r="F44" s="1">
        <v>123</v>
      </c>
      <c r="G44" s="1">
        <v>113</v>
      </c>
      <c r="H44" s="1">
        <v>116</v>
      </c>
      <c r="I44" s="1">
        <v>125</v>
      </c>
      <c r="J44" s="1">
        <v>120</v>
      </c>
      <c r="K44" s="29"/>
      <c r="L44" s="29"/>
      <c r="M44" s="29"/>
      <c r="N44" s="29"/>
      <c r="O44" s="29"/>
      <c r="P44" s="29"/>
      <c r="Q44" s="29"/>
      <c r="R44" s="29"/>
      <c r="S44" s="52"/>
      <c r="T44" s="105">
        <f t="shared" si="0"/>
        <v>723</v>
      </c>
      <c r="U44" s="146"/>
      <c r="V44" s="1"/>
      <c r="W44" s="84"/>
    </row>
    <row r="45" spans="1:23" x14ac:dyDescent="0.25">
      <c r="A45" s="4">
        <v>211</v>
      </c>
      <c r="B45" s="59" t="s">
        <v>53</v>
      </c>
      <c r="C45" s="5">
        <v>154</v>
      </c>
      <c r="D45" s="1"/>
      <c r="E45" s="1">
        <v>56</v>
      </c>
      <c r="F45" s="1">
        <v>70</v>
      </c>
      <c r="G45" s="1">
        <v>60</v>
      </c>
      <c r="H45" s="1">
        <v>47</v>
      </c>
      <c r="I45" s="1">
        <v>62</v>
      </c>
      <c r="J45" s="1">
        <v>51</v>
      </c>
      <c r="K45" s="1">
        <v>70</v>
      </c>
      <c r="L45" s="1">
        <v>35</v>
      </c>
      <c r="M45" s="1">
        <v>32</v>
      </c>
      <c r="N45" s="29"/>
      <c r="O45" s="29"/>
      <c r="P45" s="29"/>
      <c r="Q45" s="29"/>
      <c r="R45" s="29"/>
      <c r="S45" s="52"/>
      <c r="T45" s="105">
        <f t="shared" si="0"/>
        <v>483</v>
      </c>
      <c r="U45" s="146"/>
      <c r="V45" s="1"/>
      <c r="W45" s="84"/>
    </row>
    <row r="46" spans="1:23" x14ac:dyDescent="0.25">
      <c r="A46" s="4">
        <v>256</v>
      </c>
      <c r="B46" s="59" t="s">
        <v>54</v>
      </c>
      <c r="C46" s="5">
        <v>128</v>
      </c>
      <c r="D46" s="1">
        <v>2</v>
      </c>
      <c r="E46" s="1">
        <v>119</v>
      </c>
      <c r="F46" s="1">
        <v>117</v>
      </c>
      <c r="G46" s="1">
        <v>113</v>
      </c>
      <c r="H46" s="1">
        <v>118</v>
      </c>
      <c r="I46" s="1">
        <v>140</v>
      </c>
      <c r="J46" s="29"/>
      <c r="K46" s="29"/>
      <c r="L46" s="29"/>
      <c r="M46" s="29"/>
      <c r="N46" s="29"/>
      <c r="O46" s="29"/>
      <c r="P46" s="29"/>
      <c r="Q46" s="29"/>
      <c r="R46" s="29"/>
      <c r="S46" s="52"/>
      <c r="T46" s="105">
        <f t="shared" si="0"/>
        <v>609</v>
      </c>
      <c r="U46" s="146"/>
      <c r="V46" s="1"/>
      <c r="W46" s="84"/>
    </row>
    <row r="47" spans="1:23" x14ac:dyDescent="0.25">
      <c r="A47" s="4">
        <v>237</v>
      </c>
      <c r="B47" s="59" t="s">
        <v>55</v>
      </c>
      <c r="C47" s="5">
        <v>156</v>
      </c>
      <c r="D47" s="143">
        <v>1</v>
      </c>
      <c r="E47" s="1">
        <v>24</v>
      </c>
      <c r="F47" s="1">
        <v>13</v>
      </c>
      <c r="G47" s="1">
        <v>22</v>
      </c>
      <c r="H47" s="1">
        <v>18</v>
      </c>
      <c r="I47" s="1">
        <v>18</v>
      </c>
      <c r="J47" s="1">
        <v>15</v>
      </c>
      <c r="K47" s="29"/>
      <c r="L47" s="29"/>
      <c r="M47" s="29"/>
      <c r="N47" s="29"/>
      <c r="O47" s="29"/>
      <c r="P47" s="29"/>
      <c r="Q47" s="29"/>
      <c r="R47" s="29"/>
      <c r="S47" s="52"/>
      <c r="T47" s="105">
        <f t="shared" si="0"/>
        <v>111</v>
      </c>
      <c r="U47" s="146"/>
      <c r="V47" s="1"/>
      <c r="W47" s="84"/>
    </row>
    <row r="48" spans="1:23" x14ac:dyDescent="0.25">
      <c r="A48" s="4"/>
      <c r="B48" s="59" t="s">
        <v>56</v>
      </c>
      <c r="C48" s="5">
        <v>108</v>
      </c>
      <c r="D48" s="126"/>
      <c r="E48" s="1">
        <v>170</v>
      </c>
      <c r="F48" s="1">
        <v>136</v>
      </c>
      <c r="G48" s="1">
        <v>116</v>
      </c>
      <c r="H48" s="1">
        <v>113</v>
      </c>
      <c r="I48" s="1">
        <v>131</v>
      </c>
      <c r="J48" s="1">
        <v>99</v>
      </c>
      <c r="K48" s="29"/>
      <c r="L48" s="29"/>
      <c r="M48" s="29"/>
      <c r="N48" s="29"/>
      <c r="O48" s="29"/>
      <c r="P48" s="29"/>
      <c r="Q48" s="29"/>
      <c r="R48" s="29"/>
      <c r="S48" s="52"/>
      <c r="T48" s="105">
        <f>SUM(E48:J48)</f>
        <v>765</v>
      </c>
      <c r="U48" s="146"/>
      <c r="V48" s="1"/>
      <c r="W48" s="84"/>
    </row>
    <row r="49" spans="1:23" x14ac:dyDescent="0.25">
      <c r="A49" s="4">
        <v>213</v>
      </c>
      <c r="B49" s="59" t="s">
        <v>57</v>
      </c>
      <c r="C49" s="5">
        <v>160</v>
      </c>
      <c r="D49" s="1">
        <v>7</v>
      </c>
      <c r="E49" s="1">
        <v>71</v>
      </c>
      <c r="F49" s="1">
        <v>55</v>
      </c>
      <c r="G49" s="1">
        <v>57</v>
      </c>
      <c r="H49" s="1">
        <v>61</v>
      </c>
      <c r="I49" s="1">
        <v>51</v>
      </c>
      <c r="J49" s="1">
        <v>55</v>
      </c>
      <c r="K49" s="29"/>
      <c r="L49" s="29"/>
      <c r="M49" s="29"/>
      <c r="N49" s="29"/>
      <c r="O49" s="29"/>
      <c r="P49" s="29"/>
      <c r="Q49" s="29"/>
      <c r="R49" s="29"/>
      <c r="S49" s="52"/>
      <c r="T49" s="105">
        <f t="shared" si="0"/>
        <v>357</v>
      </c>
      <c r="U49" s="146"/>
      <c r="V49" s="1"/>
      <c r="W49" s="84"/>
    </row>
    <row r="50" spans="1:23" x14ac:dyDescent="0.25">
      <c r="A50" s="4">
        <v>233</v>
      </c>
      <c r="B50" s="59" t="s">
        <v>58</v>
      </c>
      <c r="C50" s="5">
        <v>164</v>
      </c>
      <c r="D50" s="1">
        <v>3</v>
      </c>
      <c r="E50" s="1">
        <v>59</v>
      </c>
      <c r="F50" s="1">
        <v>58</v>
      </c>
      <c r="G50" s="1">
        <v>71</v>
      </c>
      <c r="H50" s="1">
        <v>63</v>
      </c>
      <c r="I50" s="1">
        <v>64</v>
      </c>
      <c r="J50" s="1">
        <v>72</v>
      </c>
      <c r="K50" s="29"/>
      <c r="L50" s="29"/>
      <c r="M50" s="29"/>
      <c r="N50" s="29"/>
      <c r="O50" s="29"/>
      <c r="P50" s="29"/>
      <c r="Q50" s="29"/>
      <c r="R50" s="29"/>
      <c r="S50" s="52"/>
      <c r="T50" s="105">
        <f t="shared" si="0"/>
        <v>390</v>
      </c>
      <c r="U50" s="146"/>
      <c r="V50" s="1"/>
      <c r="W50" s="84"/>
    </row>
    <row r="51" spans="1:23" x14ac:dyDescent="0.25">
      <c r="A51" s="4">
        <v>214</v>
      </c>
      <c r="B51" s="59" t="s">
        <v>59</v>
      </c>
      <c r="C51" s="5">
        <v>110</v>
      </c>
      <c r="D51" s="57"/>
      <c r="E51" s="1">
        <v>78</v>
      </c>
      <c r="F51" s="1">
        <v>71</v>
      </c>
      <c r="G51" s="1">
        <v>72</v>
      </c>
      <c r="H51" s="1">
        <v>73</v>
      </c>
      <c r="I51" s="1">
        <v>68</v>
      </c>
      <c r="J51" s="1">
        <v>70</v>
      </c>
      <c r="K51" s="29"/>
      <c r="L51" s="29"/>
      <c r="M51" s="29"/>
      <c r="N51" s="29"/>
      <c r="O51" s="29"/>
      <c r="P51" s="29"/>
      <c r="Q51" s="29"/>
      <c r="R51" s="29"/>
      <c r="S51" s="52"/>
      <c r="T51" s="105">
        <f t="shared" si="0"/>
        <v>432</v>
      </c>
      <c r="U51" s="146"/>
      <c r="V51" s="1"/>
      <c r="W51" s="84"/>
    </row>
    <row r="52" spans="1:23" x14ac:dyDescent="0.25">
      <c r="A52" s="4">
        <v>228</v>
      </c>
      <c r="B52" s="59" t="s">
        <v>60</v>
      </c>
      <c r="C52" s="5">
        <v>152</v>
      </c>
      <c r="D52" s="126"/>
      <c r="E52" s="1">
        <v>65</v>
      </c>
      <c r="F52" s="1">
        <v>52</v>
      </c>
      <c r="G52" s="1">
        <v>75</v>
      </c>
      <c r="H52" s="1">
        <v>54</v>
      </c>
      <c r="I52" s="1">
        <v>59</v>
      </c>
      <c r="J52" s="1">
        <v>76</v>
      </c>
      <c r="K52" s="29"/>
      <c r="L52" s="29"/>
      <c r="M52" s="29"/>
      <c r="N52" s="29"/>
      <c r="O52" s="29"/>
      <c r="P52" s="29"/>
      <c r="Q52" s="29"/>
      <c r="R52" s="29"/>
      <c r="S52" s="52"/>
      <c r="T52" s="105">
        <f t="shared" si="0"/>
        <v>381</v>
      </c>
      <c r="U52" s="146"/>
      <c r="V52" s="1"/>
      <c r="W52" s="84"/>
    </row>
    <row r="53" spans="1:23" x14ac:dyDescent="0.25">
      <c r="A53" s="4">
        <v>215</v>
      </c>
      <c r="B53" s="59" t="s">
        <v>61</v>
      </c>
      <c r="C53" s="5">
        <v>112</v>
      </c>
      <c r="D53" s="1">
        <v>9</v>
      </c>
      <c r="E53" s="1">
        <v>64</v>
      </c>
      <c r="F53" s="1">
        <v>78</v>
      </c>
      <c r="G53" s="1">
        <v>69</v>
      </c>
      <c r="H53" s="1">
        <v>69</v>
      </c>
      <c r="I53" s="1">
        <v>70</v>
      </c>
      <c r="J53" s="1">
        <v>77</v>
      </c>
      <c r="K53" s="1">
        <v>59</v>
      </c>
      <c r="L53" s="29"/>
      <c r="M53" s="29"/>
      <c r="N53" s="29"/>
      <c r="O53" s="29"/>
      <c r="P53" s="29"/>
      <c r="Q53" s="29"/>
      <c r="R53" s="29"/>
      <c r="S53" s="52"/>
      <c r="T53" s="105">
        <f t="shared" si="0"/>
        <v>495</v>
      </c>
      <c r="U53" s="146"/>
      <c r="V53" s="1"/>
      <c r="W53" s="84"/>
    </row>
    <row r="54" spans="1:23" x14ac:dyDescent="0.25">
      <c r="A54" s="4">
        <v>210</v>
      </c>
      <c r="B54" s="59" t="s">
        <v>62</v>
      </c>
      <c r="C54" s="5">
        <v>190</v>
      </c>
      <c r="D54" s="1"/>
      <c r="E54" s="1">
        <v>78</v>
      </c>
      <c r="F54" s="1">
        <v>99</v>
      </c>
      <c r="G54" s="1">
        <v>99</v>
      </c>
      <c r="H54" s="1">
        <v>97</v>
      </c>
      <c r="I54" s="1">
        <v>95</v>
      </c>
      <c r="J54" s="1">
        <v>93</v>
      </c>
      <c r="K54" s="29"/>
      <c r="L54" s="29"/>
      <c r="M54" s="29"/>
      <c r="N54" s="29"/>
      <c r="O54" s="29"/>
      <c r="P54" s="29"/>
      <c r="Q54" s="29"/>
      <c r="R54" s="29"/>
      <c r="S54" s="52"/>
      <c r="T54" s="105">
        <f t="shared" si="0"/>
        <v>561</v>
      </c>
      <c r="U54" s="146"/>
      <c r="V54" s="1"/>
      <c r="W54" s="84"/>
    </row>
    <row r="55" spans="1:23" ht="15" customHeight="1" x14ac:dyDescent="0.25">
      <c r="A55" s="4">
        <v>216</v>
      </c>
      <c r="B55" s="59" t="s">
        <v>63</v>
      </c>
      <c r="C55" s="5">
        <v>130</v>
      </c>
      <c r="D55" s="126"/>
      <c r="E55" s="1">
        <v>64</v>
      </c>
      <c r="F55" s="1">
        <v>72</v>
      </c>
      <c r="G55" s="1">
        <v>64</v>
      </c>
      <c r="H55" s="1">
        <v>69</v>
      </c>
      <c r="I55" s="1">
        <v>75</v>
      </c>
      <c r="J55" s="1">
        <v>69</v>
      </c>
      <c r="K55" s="1">
        <v>45</v>
      </c>
      <c r="L55" s="29"/>
      <c r="M55" s="29"/>
      <c r="N55" s="29"/>
      <c r="O55" s="29"/>
      <c r="P55" s="29"/>
      <c r="Q55" s="29"/>
      <c r="R55" s="29"/>
      <c r="S55" s="52"/>
      <c r="T55" s="105">
        <f t="shared" si="0"/>
        <v>458</v>
      </c>
      <c r="U55" s="146"/>
      <c r="V55" s="1"/>
      <c r="W55" s="84"/>
    </row>
    <row r="56" spans="1:23" ht="15" customHeight="1" x14ac:dyDescent="0.25">
      <c r="A56" s="4">
        <v>270</v>
      </c>
      <c r="B56" s="59" t="s">
        <v>64</v>
      </c>
      <c r="C56" s="5">
        <v>187</v>
      </c>
      <c r="D56" s="1">
        <v>35</v>
      </c>
      <c r="E56" s="1">
        <v>118</v>
      </c>
      <c r="F56" s="1">
        <v>103</v>
      </c>
      <c r="G56" s="1">
        <v>85</v>
      </c>
      <c r="H56" s="1">
        <v>84</v>
      </c>
      <c r="I56" s="1">
        <v>96</v>
      </c>
      <c r="J56" s="1">
        <v>83</v>
      </c>
      <c r="K56" s="29"/>
      <c r="L56" s="29"/>
      <c r="M56" s="29"/>
      <c r="N56" s="29"/>
      <c r="O56" s="29"/>
      <c r="P56" s="29"/>
      <c r="Q56" s="29"/>
      <c r="R56" s="29"/>
      <c r="S56" s="52"/>
      <c r="T56" s="105">
        <f t="shared" si="0"/>
        <v>604</v>
      </c>
      <c r="U56" s="146"/>
      <c r="V56" s="1"/>
      <c r="W56" s="84"/>
    </row>
    <row r="57" spans="1:23" x14ac:dyDescent="0.25">
      <c r="A57" s="4">
        <v>263</v>
      </c>
      <c r="B57" s="59" t="s">
        <v>65</v>
      </c>
      <c r="C57" s="5">
        <v>169</v>
      </c>
      <c r="D57" s="57">
        <v>0</v>
      </c>
      <c r="E57" s="1">
        <v>119</v>
      </c>
      <c r="F57" s="1">
        <v>98</v>
      </c>
      <c r="G57" s="1">
        <v>116</v>
      </c>
      <c r="H57" s="1">
        <v>110</v>
      </c>
      <c r="I57" s="1">
        <v>105</v>
      </c>
      <c r="J57" s="29"/>
      <c r="K57" s="29"/>
      <c r="L57" s="29"/>
      <c r="M57" s="29"/>
      <c r="N57" s="29"/>
      <c r="O57" s="29"/>
      <c r="P57" s="29"/>
      <c r="Q57" s="29"/>
      <c r="R57" s="29"/>
      <c r="S57" s="52"/>
      <c r="T57" s="105">
        <f t="shared" si="0"/>
        <v>548</v>
      </c>
      <c r="U57" s="146"/>
      <c r="V57" s="1"/>
      <c r="W57" s="84"/>
    </row>
    <row r="58" spans="1:23" x14ac:dyDescent="0.25">
      <c r="A58" s="4">
        <v>218</v>
      </c>
      <c r="B58" s="59" t="s">
        <v>66</v>
      </c>
      <c r="C58" s="5">
        <v>172</v>
      </c>
      <c r="D58" s="1">
        <v>29</v>
      </c>
      <c r="E58" s="1">
        <v>80</v>
      </c>
      <c r="F58" s="1">
        <v>103</v>
      </c>
      <c r="G58" s="1">
        <v>91</v>
      </c>
      <c r="H58" s="1">
        <v>115</v>
      </c>
      <c r="I58" s="1">
        <v>83</v>
      </c>
      <c r="J58" s="1">
        <v>97</v>
      </c>
      <c r="K58" s="29"/>
      <c r="L58" s="29"/>
      <c r="M58" s="29"/>
      <c r="N58" s="29"/>
      <c r="O58" s="29"/>
      <c r="P58" s="29"/>
      <c r="Q58" s="29"/>
      <c r="R58" s="29"/>
      <c r="S58" s="52"/>
      <c r="T58" s="105">
        <f t="shared" si="0"/>
        <v>598</v>
      </c>
      <c r="U58" s="146"/>
      <c r="V58" s="1"/>
      <c r="W58" s="84"/>
    </row>
    <row r="59" spans="1:23" x14ac:dyDescent="0.25">
      <c r="A59" s="4">
        <v>269</v>
      </c>
      <c r="B59" s="59" t="s">
        <v>67</v>
      </c>
      <c r="C59" s="5">
        <v>173</v>
      </c>
      <c r="D59" s="1">
        <v>15</v>
      </c>
      <c r="E59" s="1">
        <v>105</v>
      </c>
      <c r="F59" s="1">
        <v>114</v>
      </c>
      <c r="G59" s="1">
        <v>137</v>
      </c>
      <c r="H59" s="1">
        <v>135</v>
      </c>
      <c r="I59" s="1">
        <v>150</v>
      </c>
      <c r="J59" s="1">
        <v>118</v>
      </c>
      <c r="K59" s="29"/>
      <c r="L59" s="29"/>
      <c r="M59" s="29"/>
      <c r="N59" s="29"/>
      <c r="O59" s="29"/>
      <c r="P59" s="29"/>
      <c r="Q59" s="29"/>
      <c r="R59" s="29"/>
      <c r="S59" s="52"/>
      <c r="T59" s="105">
        <f t="shared" si="0"/>
        <v>774</v>
      </c>
      <c r="U59" s="146"/>
      <c r="V59" s="1"/>
      <c r="W59" s="84"/>
    </row>
    <row r="60" spans="1:23" x14ac:dyDescent="0.25">
      <c r="A60" s="4">
        <v>219</v>
      </c>
      <c r="B60" s="59" t="s">
        <v>68</v>
      </c>
      <c r="C60" s="5">
        <v>174</v>
      </c>
      <c r="D60" s="143">
        <v>1</v>
      </c>
      <c r="E60" s="1">
        <v>101</v>
      </c>
      <c r="F60" s="1">
        <v>91</v>
      </c>
      <c r="G60" s="1">
        <v>83</v>
      </c>
      <c r="H60" s="1">
        <v>107</v>
      </c>
      <c r="I60" s="1">
        <v>89</v>
      </c>
      <c r="J60" s="1">
        <v>107</v>
      </c>
      <c r="K60" s="1">
        <v>105</v>
      </c>
      <c r="L60" s="29"/>
      <c r="M60" s="29"/>
      <c r="N60" s="29"/>
      <c r="O60" s="29"/>
      <c r="P60" s="29"/>
      <c r="Q60" s="29"/>
      <c r="R60" s="29"/>
      <c r="S60" s="52"/>
      <c r="T60" s="105">
        <f t="shared" si="0"/>
        <v>684</v>
      </c>
      <c r="U60" s="146"/>
      <c r="V60" s="1"/>
      <c r="W60" s="84"/>
    </row>
    <row r="61" spans="1:23" x14ac:dyDescent="0.25">
      <c r="A61" s="4"/>
      <c r="B61" s="59" t="s">
        <v>69</v>
      </c>
      <c r="C61" s="5">
        <v>176</v>
      </c>
      <c r="D61" s="126"/>
      <c r="E61" s="1">
        <v>86</v>
      </c>
      <c r="F61" s="1">
        <v>80</v>
      </c>
      <c r="G61" s="1">
        <v>84</v>
      </c>
      <c r="H61" s="1">
        <v>93</v>
      </c>
      <c r="I61" s="1">
        <v>78</v>
      </c>
      <c r="J61" s="1">
        <v>98</v>
      </c>
      <c r="K61" s="29"/>
      <c r="L61" s="29"/>
      <c r="M61" s="29"/>
      <c r="N61" s="29"/>
      <c r="O61" s="29"/>
      <c r="P61" s="29"/>
      <c r="Q61" s="29"/>
      <c r="R61" s="29"/>
      <c r="S61" s="52"/>
      <c r="T61" s="105">
        <f t="shared" si="0"/>
        <v>519</v>
      </c>
      <c r="U61" s="146"/>
      <c r="V61" s="1"/>
      <c r="W61" s="84"/>
    </row>
    <row r="62" spans="1:23" ht="23.25" x14ac:dyDescent="0.25">
      <c r="A62" s="4">
        <v>274</v>
      </c>
      <c r="B62" s="59" t="s">
        <v>70</v>
      </c>
      <c r="C62" s="5">
        <v>135</v>
      </c>
      <c r="D62" s="151">
        <v>2</v>
      </c>
      <c r="E62" s="78">
        <v>93</v>
      </c>
      <c r="F62" s="78">
        <v>91</v>
      </c>
      <c r="G62" s="78">
        <v>85</v>
      </c>
      <c r="H62" s="78">
        <v>86</v>
      </c>
      <c r="I62" s="78">
        <v>117</v>
      </c>
      <c r="J62" s="78">
        <v>110</v>
      </c>
      <c r="K62" s="78">
        <v>90</v>
      </c>
      <c r="L62" s="81"/>
      <c r="M62" s="81"/>
      <c r="N62" s="81"/>
      <c r="O62" s="81"/>
      <c r="P62" s="81"/>
      <c r="Q62" s="81"/>
      <c r="R62" s="81"/>
      <c r="S62" s="82"/>
      <c r="T62" s="105">
        <f t="shared" si="0"/>
        <v>674</v>
      </c>
      <c r="U62" s="146"/>
      <c r="V62" s="1"/>
      <c r="W62" s="84"/>
    </row>
    <row r="63" spans="1:23" x14ac:dyDescent="0.25">
      <c r="A63" s="4">
        <v>276</v>
      </c>
      <c r="B63" s="59" t="s">
        <v>71</v>
      </c>
      <c r="C63" s="5">
        <v>192</v>
      </c>
      <c r="D63" s="1">
        <v>15</v>
      </c>
      <c r="E63" s="1">
        <v>109</v>
      </c>
      <c r="F63" s="1">
        <v>134</v>
      </c>
      <c r="G63" s="1">
        <v>134</v>
      </c>
      <c r="H63" s="1">
        <v>119</v>
      </c>
      <c r="I63" s="1">
        <v>125</v>
      </c>
      <c r="J63" s="1">
        <v>125</v>
      </c>
      <c r="K63" s="29"/>
      <c r="L63" s="29"/>
      <c r="M63" s="29"/>
      <c r="N63" s="29"/>
      <c r="O63" s="29"/>
      <c r="P63" s="29"/>
      <c r="Q63" s="29"/>
      <c r="R63" s="29"/>
      <c r="S63" s="52"/>
      <c r="T63" s="105">
        <f t="shared" si="0"/>
        <v>761</v>
      </c>
      <c r="U63" s="146"/>
      <c r="V63" s="1"/>
      <c r="W63" s="84"/>
    </row>
    <row r="64" spans="1:23" x14ac:dyDescent="0.25">
      <c r="A64" s="4">
        <v>235</v>
      </c>
      <c r="B64" s="59" t="s">
        <v>72</v>
      </c>
      <c r="C64" s="5">
        <v>180</v>
      </c>
      <c r="D64" s="1">
        <v>1</v>
      </c>
      <c r="E64" s="1">
        <v>43</v>
      </c>
      <c r="F64" s="1">
        <v>40</v>
      </c>
      <c r="G64" s="1">
        <v>42</v>
      </c>
      <c r="H64" s="1">
        <v>43</v>
      </c>
      <c r="I64" s="1">
        <v>39</v>
      </c>
      <c r="J64" s="1">
        <v>48</v>
      </c>
      <c r="K64" s="29"/>
      <c r="L64" s="29"/>
      <c r="M64" s="29"/>
      <c r="N64" s="29"/>
      <c r="O64" s="29"/>
      <c r="P64" s="29"/>
      <c r="Q64" s="29"/>
      <c r="R64" s="29"/>
      <c r="S64" s="52"/>
      <c r="T64" s="105">
        <f t="shared" si="0"/>
        <v>256</v>
      </c>
      <c r="U64" s="147"/>
      <c r="V64" s="78">
        <v>8</v>
      </c>
      <c r="W64" s="84"/>
    </row>
    <row r="65" spans="1:23" x14ac:dyDescent="0.25">
      <c r="A65" s="4">
        <v>220</v>
      </c>
      <c r="B65" s="59" t="s">
        <v>73</v>
      </c>
      <c r="C65" s="5">
        <v>182</v>
      </c>
      <c r="D65" s="29"/>
      <c r="E65" s="1">
        <v>55</v>
      </c>
      <c r="F65" s="1">
        <v>61</v>
      </c>
      <c r="G65" s="1">
        <v>55</v>
      </c>
      <c r="H65" s="1">
        <v>57</v>
      </c>
      <c r="I65" s="1">
        <v>57</v>
      </c>
      <c r="J65" s="1">
        <v>45</v>
      </c>
      <c r="K65" s="1">
        <v>68</v>
      </c>
      <c r="L65" s="29"/>
      <c r="M65" s="29"/>
      <c r="N65" s="29"/>
      <c r="O65" s="29"/>
      <c r="P65" s="29"/>
      <c r="Q65" s="29"/>
      <c r="R65" s="29"/>
      <c r="S65" s="52"/>
      <c r="T65" s="105">
        <f t="shared" si="0"/>
        <v>398</v>
      </c>
      <c r="U65" s="146"/>
      <c r="V65" s="1"/>
      <c r="W65" s="84"/>
    </row>
    <row r="66" spans="1:23" ht="15.75" thickBot="1" x14ac:dyDescent="0.3">
      <c r="A66" s="6">
        <v>240</v>
      </c>
      <c r="B66" s="60" t="s">
        <v>74</v>
      </c>
      <c r="C66" s="7">
        <v>158</v>
      </c>
      <c r="D66" s="127"/>
      <c r="E66" s="17">
        <v>97</v>
      </c>
      <c r="F66" s="17">
        <v>72</v>
      </c>
      <c r="G66" s="17">
        <v>86</v>
      </c>
      <c r="H66" s="17">
        <v>67</v>
      </c>
      <c r="I66" s="17">
        <v>75</v>
      </c>
      <c r="J66" s="17">
        <v>62</v>
      </c>
      <c r="K66" s="49"/>
      <c r="L66" s="49"/>
      <c r="M66" s="49"/>
      <c r="N66" s="49"/>
      <c r="O66" s="49"/>
      <c r="P66" s="49"/>
      <c r="Q66" s="49"/>
      <c r="R66" s="49"/>
      <c r="S66" s="54"/>
      <c r="T66" s="105">
        <f t="shared" si="0"/>
        <v>459</v>
      </c>
      <c r="U66" s="146"/>
      <c r="V66" s="1"/>
      <c r="W66" s="84"/>
    </row>
    <row r="67" spans="1:23" ht="24" thickTop="1" x14ac:dyDescent="0.25">
      <c r="A67" s="8">
        <v>301</v>
      </c>
      <c r="B67" s="46" t="s">
        <v>75</v>
      </c>
      <c r="C67" s="9">
        <v>305</v>
      </c>
      <c r="D67" s="28"/>
      <c r="E67" s="28"/>
      <c r="F67" s="28"/>
      <c r="G67" s="28"/>
      <c r="H67" s="28"/>
      <c r="I67" s="28"/>
      <c r="J67" s="28"/>
      <c r="K67" s="18">
        <v>239</v>
      </c>
      <c r="L67" s="18">
        <v>289</v>
      </c>
      <c r="M67" s="18">
        <v>268</v>
      </c>
      <c r="N67" s="28"/>
      <c r="O67" s="28"/>
      <c r="P67" s="28"/>
      <c r="Q67" s="28"/>
      <c r="R67" s="28"/>
      <c r="S67" s="51"/>
      <c r="T67" s="105">
        <f t="shared" si="0"/>
        <v>796</v>
      </c>
      <c r="U67" s="146"/>
      <c r="V67" s="1"/>
      <c r="W67" s="84"/>
    </row>
    <row r="68" spans="1:23" x14ac:dyDescent="0.25">
      <c r="A68" s="4">
        <v>310</v>
      </c>
      <c r="B68" s="47" t="s">
        <v>76</v>
      </c>
      <c r="C68" s="5">
        <v>303</v>
      </c>
      <c r="D68" s="29"/>
      <c r="E68" s="29"/>
      <c r="F68" s="29"/>
      <c r="G68" s="29"/>
      <c r="H68" s="29"/>
      <c r="I68" s="29"/>
      <c r="J68" s="29"/>
      <c r="K68" s="1">
        <v>350</v>
      </c>
      <c r="L68" s="1">
        <v>378</v>
      </c>
      <c r="M68" s="1">
        <v>339</v>
      </c>
      <c r="N68" s="29"/>
      <c r="O68" s="29"/>
      <c r="P68" s="29"/>
      <c r="Q68" s="29"/>
      <c r="R68" s="29"/>
      <c r="S68" s="52"/>
      <c r="T68" s="105">
        <f t="shared" si="0"/>
        <v>1067</v>
      </c>
      <c r="U68" s="146"/>
      <c r="V68" s="1">
        <v>1</v>
      </c>
      <c r="W68" s="84"/>
    </row>
    <row r="69" spans="1:23" x14ac:dyDescent="0.25">
      <c r="A69" s="4">
        <v>317</v>
      </c>
      <c r="B69" s="47" t="s">
        <v>77</v>
      </c>
      <c r="C69" s="5">
        <v>355</v>
      </c>
      <c r="D69" s="29"/>
      <c r="E69" s="29"/>
      <c r="F69" s="29"/>
      <c r="G69" s="29"/>
      <c r="H69" s="29"/>
      <c r="I69" s="29"/>
      <c r="J69" s="1">
        <v>226</v>
      </c>
      <c r="K69" s="1">
        <v>227</v>
      </c>
      <c r="L69" s="1">
        <v>268</v>
      </c>
      <c r="M69" s="1">
        <v>273</v>
      </c>
      <c r="N69" s="29"/>
      <c r="O69" s="29"/>
      <c r="P69" s="29"/>
      <c r="Q69" s="29"/>
      <c r="R69" s="29"/>
      <c r="S69" s="52"/>
      <c r="T69" s="105">
        <f t="shared" si="0"/>
        <v>994</v>
      </c>
      <c r="U69" s="146"/>
      <c r="V69" s="1"/>
      <c r="W69" s="84"/>
    </row>
    <row r="70" spans="1:23" ht="23.25" x14ac:dyDescent="0.25">
      <c r="A70" s="4">
        <v>303</v>
      </c>
      <c r="B70" s="47" t="s">
        <v>78</v>
      </c>
      <c r="C70" s="5">
        <v>335</v>
      </c>
      <c r="D70" s="29"/>
      <c r="E70" s="29"/>
      <c r="F70" s="29"/>
      <c r="G70" s="29"/>
      <c r="H70" s="29"/>
      <c r="I70" s="29"/>
      <c r="J70" s="29"/>
      <c r="K70" s="1">
        <v>44</v>
      </c>
      <c r="L70" s="1">
        <v>361</v>
      </c>
      <c r="M70" s="1">
        <v>365</v>
      </c>
      <c r="N70" s="29"/>
      <c r="O70" s="29"/>
      <c r="P70" s="29"/>
      <c r="Q70" s="29"/>
      <c r="R70" s="29"/>
      <c r="S70" s="52"/>
      <c r="T70" s="105">
        <f t="shared" ref="T70:T103" si="1">SUM(D70:S70)</f>
        <v>770</v>
      </c>
      <c r="U70" s="146"/>
      <c r="V70" s="1"/>
      <c r="W70" s="84"/>
    </row>
    <row r="71" spans="1:23" x14ac:dyDescent="0.25">
      <c r="A71" s="4"/>
      <c r="B71" s="47" t="s">
        <v>79</v>
      </c>
      <c r="C71" s="5">
        <v>360</v>
      </c>
      <c r="D71" s="29"/>
      <c r="E71" s="29"/>
      <c r="F71" s="29"/>
      <c r="G71" s="29"/>
      <c r="H71" s="29"/>
      <c r="I71" s="29"/>
      <c r="J71" s="29"/>
      <c r="K71" s="1">
        <v>359</v>
      </c>
      <c r="L71" s="1">
        <v>366</v>
      </c>
      <c r="M71" s="1">
        <v>333</v>
      </c>
      <c r="N71" s="29"/>
      <c r="O71" s="29"/>
      <c r="P71" s="29"/>
      <c r="Q71" s="29"/>
      <c r="R71" s="29"/>
      <c r="S71" s="52"/>
      <c r="T71" s="105">
        <f>SUM(K71:M71)</f>
        <v>1058</v>
      </c>
      <c r="U71" s="146"/>
      <c r="V71" s="1"/>
      <c r="W71" s="84"/>
    </row>
    <row r="72" spans="1:23" x14ac:dyDescent="0.25">
      <c r="A72" s="4">
        <v>304</v>
      </c>
      <c r="B72" s="47" t="s">
        <v>80</v>
      </c>
      <c r="C72" s="5">
        <v>345</v>
      </c>
      <c r="D72" s="29"/>
      <c r="E72" s="29"/>
      <c r="F72" s="29"/>
      <c r="G72" s="29"/>
      <c r="H72" s="29"/>
      <c r="I72" s="29"/>
      <c r="J72" s="29"/>
      <c r="K72" s="29"/>
      <c r="L72" s="1">
        <v>333</v>
      </c>
      <c r="M72" s="1">
        <v>305</v>
      </c>
      <c r="N72" s="29"/>
      <c r="O72" s="29"/>
      <c r="P72" s="29"/>
      <c r="Q72" s="29"/>
      <c r="R72" s="29"/>
      <c r="S72" s="52"/>
      <c r="T72" s="105">
        <f t="shared" si="1"/>
        <v>638</v>
      </c>
      <c r="U72" s="146"/>
      <c r="V72" s="1"/>
      <c r="W72" s="84"/>
    </row>
    <row r="73" spans="1:23" ht="23.25" x14ac:dyDescent="0.25">
      <c r="A73" s="4">
        <v>302</v>
      </c>
      <c r="B73" s="47" t="s">
        <v>81</v>
      </c>
      <c r="C73" s="5">
        <v>325</v>
      </c>
      <c r="D73" s="29"/>
      <c r="E73" s="29"/>
      <c r="F73" s="29"/>
      <c r="G73" s="29"/>
      <c r="H73" s="29"/>
      <c r="I73" s="29"/>
      <c r="J73" s="29"/>
      <c r="K73" s="1">
        <v>177</v>
      </c>
      <c r="L73" s="1">
        <v>403</v>
      </c>
      <c r="M73" s="1">
        <v>391</v>
      </c>
      <c r="N73" s="29"/>
      <c r="O73" s="29"/>
      <c r="P73" s="29"/>
      <c r="Q73" s="29"/>
      <c r="R73" s="29"/>
      <c r="S73" s="52"/>
      <c r="T73" s="105">
        <f t="shared" si="1"/>
        <v>971</v>
      </c>
      <c r="U73" s="146"/>
      <c r="V73" s="1"/>
      <c r="W73" s="84"/>
    </row>
    <row r="74" spans="1:23" x14ac:dyDescent="0.25">
      <c r="A74" s="4">
        <v>305</v>
      </c>
      <c r="B74" s="47" t="s">
        <v>82</v>
      </c>
      <c r="C74" s="5">
        <v>340</v>
      </c>
      <c r="D74" s="29"/>
      <c r="E74" s="29"/>
      <c r="F74" s="29"/>
      <c r="G74" s="29"/>
      <c r="H74" s="29"/>
      <c r="I74" s="29"/>
      <c r="J74" s="29"/>
      <c r="K74" s="57">
        <v>222</v>
      </c>
      <c r="L74" s="57">
        <v>226</v>
      </c>
      <c r="M74" s="57">
        <v>236</v>
      </c>
      <c r="N74" s="29"/>
      <c r="O74" s="29"/>
      <c r="P74" s="29"/>
      <c r="Q74" s="29"/>
      <c r="R74" s="29"/>
      <c r="S74" s="52"/>
      <c r="T74" s="105">
        <f t="shared" si="1"/>
        <v>684</v>
      </c>
      <c r="U74" s="146"/>
      <c r="V74" s="1"/>
      <c r="W74" s="84"/>
    </row>
    <row r="75" spans="1:23" x14ac:dyDescent="0.25">
      <c r="A75" s="4">
        <v>306</v>
      </c>
      <c r="B75" s="47" t="s">
        <v>83</v>
      </c>
      <c r="C75" s="5">
        <v>310</v>
      </c>
      <c r="D75" s="29"/>
      <c r="E75" s="29"/>
      <c r="F75" s="29"/>
      <c r="G75" s="29"/>
      <c r="H75" s="29"/>
      <c r="I75" s="29"/>
      <c r="J75" s="29"/>
      <c r="K75" s="57">
        <v>225</v>
      </c>
      <c r="L75" s="1">
        <v>256</v>
      </c>
      <c r="M75" s="1">
        <v>259</v>
      </c>
      <c r="N75" s="29"/>
      <c r="O75" s="29"/>
      <c r="P75" s="29"/>
      <c r="Q75" s="29"/>
      <c r="R75" s="29"/>
      <c r="S75" s="52"/>
      <c r="T75" s="105">
        <f t="shared" si="1"/>
        <v>740</v>
      </c>
      <c r="U75" s="146"/>
      <c r="V75" s="1"/>
      <c r="W75" s="84"/>
    </row>
    <row r="76" spans="1:23" x14ac:dyDescent="0.25">
      <c r="A76" s="4">
        <v>309</v>
      </c>
      <c r="B76" s="47" t="s">
        <v>84</v>
      </c>
      <c r="C76" s="5">
        <v>315</v>
      </c>
      <c r="D76" s="29"/>
      <c r="E76" s="29"/>
      <c r="F76" s="29"/>
      <c r="G76" s="29"/>
      <c r="H76" s="29"/>
      <c r="I76" s="29"/>
      <c r="J76" s="29"/>
      <c r="K76" s="71">
        <v>52</v>
      </c>
      <c r="L76" s="71">
        <v>69</v>
      </c>
      <c r="M76" s="71">
        <v>76</v>
      </c>
      <c r="N76" s="29"/>
      <c r="O76" s="29"/>
      <c r="P76" s="29"/>
      <c r="Q76" s="29"/>
      <c r="R76" s="29"/>
      <c r="S76" s="52"/>
      <c r="T76" s="105">
        <f t="shared" si="1"/>
        <v>197</v>
      </c>
      <c r="U76" s="146"/>
      <c r="V76" s="1">
        <v>1</v>
      </c>
      <c r="W76" s="84"/>
    </row>
    <row r="77" spans="1:23" x14ac:dyDescent="0.25">
      <c r="A77" s="4">
        <v>315</v>
      </c>
      <c r="B77" s="47" t="s">
        <v>85</v>
      </c>
      <c r="C77" s="5">
        <v>352</v>
      </c>
      <c r="D77" s="71">
        <v>17</v>
      </c>
      <c r="E77" s="29"/>
      <c r="F77" s="29"/>
      <c r="G77" s="29"/>
      <c r="H77" s="29"/>
      <c r="I77" s="29"/>
      <c r="J77" s="29"/>
      <c r="K77" s="1">
        <v>390</v>
      </c>
      <c r="L77" s="1">
        <v>432</v>
      </c>
      <c r="M77" s="1">
        <v>446</v>
      </c>
      <c r="N77" s="29"/>
      <c r="O77" s="29"/>
      <c r="P77" s="29"/>
      <c r="Q77" s="29"/>
      <c r="R77" s="29"/>
      <c r="S77" s="52"/>
      <c r="T77" s="105">
        <f t="shared" si="1"/>
        <v>1285</v>
      </c>
      <c r="U77" s="146"/>
      <c r="V77" s="1"/>
      <c r="W77" s="84"/>
    </row>
    <row r="78" spans="1:23" x14ac:dyDescent="0.25">
      <c r="A78" s="4">
        <v>311</v>
      </c>
      <c r="B78" s="47" t="s">
        <v>86</v>
      </c>
      <c r="C78" s="5">
        <v>318</v>
      </c>
      <c r="D78" s="29"/>
      <c r="E78" s="29"/>
      <c r="F78" s="29"/>
      <c r="G78" s="29"/>
      <c r="H78" s="29"/>
      <c r="I78" s="29"/>
      <c r="J78" s="29"/>
      <c r="K78" s="1">
        <v>299</v>
      </c>
      <c r="L78" s="1">
        <v>299</v>
      </c>
      <c r="M78" s="1">
        <v>342</v>
      </c>
      <c r="N78" s="29"/>
      <c r="O78" s="29"/>
      <c r="P78" s="29"/>
      <c r="Q78" s="29"/>
      <c r="R78" s="29"/>
      <c r="S78" s="52"/>
      <c r="T78" s="105">
        <f t="shared" si="1"/>
        <v>940</v>
      </c>
      <c r="U78" s="146"/>
      <c r="V78" s="1"/>
      <c r="W78" s="84"/>
    </row>
    <row r="79" spans="1:23" x14ac:dyDescent="0.25">
      <c r="A79" s="4"/>
      <c r="B79" s="139" t="s">
        <v>87</v>
      </c>
      <c r="C79" s="5">
        <v>370</v>
      </c>
      <c r="D79" s="29"/>
      <c r="E79" s="29"/>
      <c r="F79" s="29"/>
      <c r="G79" s="29"/>
      <c r="H79" s="29"/>
      <c r="I79" s="29"/>
      <c r="J79" s="29"/>
      <c r="K79" s="1">
        <v>468</v>
      </c>
      <c r="L79" s="1">
        <v>488</v>
      </c>
      <c r="M79" s="1">
        <v>397</v>
      </c>
      <c r="N79" s="29"/>
      <c r="O79" s="29"/>
      <c r="P79" s="29"/>
      <c r="Q79" s="29"/>
      <c r="R79" s="29"/>
      <c r="S79" s="52"/>
      <c r="T79" s="105">
        <f>SUM(K79:M79)</f>
        <v>1353</v>
      </c>
      <c r="U79" s="146"/>
      <c r="V79" s="1"/>
      <c r="W79" s="84"/>
    </row>
    <row r="80" spans="1:23" x14ac:dyDescent="0.25">
      <c r="A80" s="4">
        <v>307</v>
      </c>
      <c r="B80" s="47" t="s">
        <v>88</v>
      </c>
      <c r="C80" s="5">
        <v>330</v>
      </c>
      <c r="D80" s="71"/>
      <c r="E80" s="29"/>
      <c r="F80" s="29"/>
      <c r="G80" s="29"/>
      <c r="H80" s="29"/>
      <c r="I80" s="29"/>
      <c r="J80" s="29"/>
      <c r="K80" s="57">
        <v>255</v>
      </c>
      <c r="L80" s="1">
        <v>263</v>
      </c>
      <c r="M80" s="1">
        <v>262</v>
      </c>
      <c r="N80" s="29"/>
      <c r="O80" s="29"/>
      <c r="P80" s="29"/>
      <c r="Q80" s="29"/>
      <c r="R80" s="29"/>
      <c r="S80" s="52"/>
      <c r="T80" s="105">
        <f t="shared" si="1"/>
        <v>780</v>
      </c>
      <c r="U80" s="146"/>
      <c r="V80" s="1"/>
      <c r="W80" s="84"/>
    </row>
    <row r="81" spans="1:23" x14ac:dyDescent="0.25">
      <c r="A81" s="4">
        <v>308</v>
      </c>
      <c r="B81" s="47" t="s">
        <v>89</v>
      </c>
      <c r="C81" s="5">
        <v>320</v>
      </c>
      <c r="D81" s="29"/>
      <c r="E81" s="29"/>
      <c r="F81" s="29"/>
      <c r="G81" s="29"/>
      <c r="H81" s="29"/>
      <c r="I81" s="29"/>
      <c r="J81" s="29"/>
      <c r="K81" s="57">
        <v>114</v>
      </c>
      <c r="L81" s="1">
        <v>378</v>
      </c>
      <c r="M81" s="1">
        <v>353</v>
      </c>
      <c r="N81" s="29"/>
      <c r="O81" s="29"/>
      <c r="P81" s="29"/>
      <c r="Q81" s="29"/>
      <c r="R81" s="29"/>
      <c r="S81" s="52"/>
      <c r="T81" s="105">
        <f t="shared" si="1"/>
        <v>845</v>
      </c>
      <c r="U81" s="146"/>
      <c r="V81" s="1"/>
      <c r="W81" s="84"/>
    </row>
    <row r="82" spans="1:23" ht="15.75" thickBot="1" x14ac:dyDescent="0.3">
      <c r="A82" s="6">
        <v>316</v>
      </c>
      <c r="B82" s="48" t="s">
        <v>90</v>
      </c>
      <c r="C82" s="7">
        <v>350</v>
      </c>
      <c r="D82" s="49"/>
      <c r="E82" s="49"/>
      <c r="F82" s="49"/>
      <c r="G82" s="49"/>
      <c r="H82" s="49"/>
      <c r="I82" s="49"/>
      <c r="J82" s="49"/>
      <c r="K82" s="140">
        <v>298</v>
      </c>
      <c r="L82" s="17">
        <v>305</v>
      </c>
      <c r="M82" s="17">
        <v>317</v>
      </c>
      <c r="N82" s="49"/>
      <c r="O82" s="49"/>
      <c r="P82" s="49"/>
      <c r="Q82" s="49"/>
      <c r="R82" s="49"/>
      <c r="S82" s="54"/>
      <c r="T82" s="105">
        <f t="shared" si="1"/>
        <v>920</v>
      </c>
      <c r="U82" s="146"/>
      <c r="V82" s="1"/>
      <c r="W82" s="84"/>
    </row>
    <row r="83" spans="1:23" ht="15.75" thickTop="1" x14ac:dyDescent="0.25">
      <c r="A83" s="8">
        <v>611</v>
      </c>
      <c r="B83" s="61" t="s">
        <v>91</v>
      </c>
      <c r="C83" s="9">
        <v>565</v>
      </c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68">
        <v>158</v>
      </c>
      <c r="O83" s="68">
        <v>144</v>
      </c>
      <c r="P83" s="68">
        <v>140</v>
      </c>
      <c r="Q83" s="68">
        <v>131</v>
      </c>
      <c r="R83" s="68"/>
      <c r="S83" s="69"/>
      <c r="T83" s="105">
        <f t="shared" si="1"/>
        <v>573</v>
      </c>
      <c r="U83" s="146"/>
      <c r="V83" s="1">
        <v>1</v>
      </c>
      <c r="W83" s="84"/>
    </row>
    <row r="84" spans="1:23" x14ac:dyDescent="0.25">
      <c r="A84" s="4">
        <v>609</v>
      </c>
      <c r="B84" s="62" t="s">
        <v>92</v>
      </c>
      <c r="C84" s="5">
        <v>580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1">
        <v>527</v>
      </c>
      <c r="O84" s="1">
        <v>464</v>
      </c>
      <c r="P84" s="1">
        <v>463</v>
      </c>
      <c r="Q84" s="1">
        <v>381</v>
      </c>
      <c r="R84" s="1"/>
      <c r="S84" s="70"/>
      <c r="T84" s="105">
        <f t="shared" si="1"/>
        <v>1835</v>
      </c>
      <c r="U84" s="146"/>
      <c r="V84" s="1"/>
      <c r="W84" s="84"/>
    </row>
    <row r="85" spans="1:23" x14ac:dyDescent="0.25">
      <c r="A85" s="4">
        <v>501</v>
      </c>
      <c r="B85" s="62" t="s">
        <v>93</v>
      </c>
      <c r="C85" s="5">
        <v>545</v>
      </c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1">
        <v>385</v>
      </c>
      <c r="O85" s="1">
        <v>391</v>
      </c>
      <c r="P85" s="1">
        <v>426</v>
      </c>
      <c r="Q85" s="1">
        <v>397</v>
      </c>
      <c r="R85" s="1"/>
      <c r="S85" s="70">
        <v>4</v>
      </c>
      <c r="T85" s="105">
        <f t="shared" si="1"/>
        <v>1603</v>
      </c>
      <c r="U85" s="146"/>
      <c r="V85" s="1">
        <v>1</v>
      </c>
      <c r="W85" s="84"/>
    </row>
    <row r="86" spans="1:23" x14ac:dyDescent="0.25">
      <c r="A86" s="4">
        <v>505</v>
      </c>
      <c r="B86" s="62" t="s">
        <v>94</v>
      </c>
      <c r="C86" s="5">
        <v>525</v>
      </c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1">
        <v>581</v>
      </c>
      <c r="O86" s="1">
        <v>554</v>
      </c>
      <c r="P86" s="1">
        <v>554</v>
      </c>
      <c r="Q86" s="1">
        <v>491</v>
      </c>
      <c r="R86" s="1"/>
      <c r="S86" s="70">
        <v>3</v>
      </c>
      <c r="T86" s="105">
        <f t="shared" si="1"/>
        <v>2183</v>
      </c>
      <c r="U86" s="146"/>
      <c r="V86" s="1"/>
      <c r="W86" s="84"/>
    </row>
    <row r="87" spans="1:23" x14ac:dyDescent="0.25">
      <c r="A87" s="4">
        <v>509</v>
      </c>
      <c r="B87" s="62" t="s">
        <v>95</v>
      </c>
      <c r="C87" s="5">
        <v>503</v>
      </c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1">
        <v>420</v>
      </c>
      <c r="O87" s="1">
        <v>340</v>
      </c>
      <c r="P87" s="1">
        <v>369</v>
      </c>
      <c r="Q87" s="1">
        <v>363</v>
      </c>
      <c r="R87" s="1"/>
      <c r="S87" s="70">
        <v>1</v>
      </c>
      <c r="T87" s="105">
        <f>SUM(N87:S87)</f>
        <v>1493</v>
      </c>
      <c r="U87" s="146"/>
      <c r="V87" s="1"/>
      <c r="W87" s="84"/>
    </row>
    <row r="88" spans="1:23" x14ac:dyDescent="0.25">
      <c r="A88" s="4">
        <v>602</v>
      </c>
      <c r="B88" s="62" t="s">
        <v>96</v>
      </c>
      <c r="C88" s="5">
        <v>515</v>
      </c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71">
        <v>95</v>
      </c>
      <c r="O88" s="71">
        <v>82</v>
      </c>
      <c r="P88" s="71">
        <v>86</v>
      </c>
      <c r="Q88" s="71">
        <v>56</v>
      </c>
      <c r="R88" s="71"/>
      <c r="S88" s="150"/>
      <c r="T88" s="105">
        <f t="shared" si="1"/>
        <v>319</v>
      </c>
      <c r="U88" s="146"/>
      <c r="V88" s="1">
        <v>7</v>
      </c>
      <c r="W88" s="84"/>
    </row>
    <row r="89" spans="1:23" x14ac:dyDescent="0.25">
      <c r="A89" s="4"/>
      <c r="B89" s="62" t="s">
        <v>97</v>
      </c>
      <c r="C89" s="5">
        <v>540</v>
      </c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1">
        <v>5</v>
      </c>
      <c r="O89" s="1">
        <v>18</v>
      </c>
      <c r="P89" s="1">
        <v>39</v>
      </c>
      <c r="Q89" s="1">
        <v>31</v>
      </c>
      <c r="R89" s="1"/>
      <c r="S89" s="70"/>
      <c r="T89" s="105">
        <f t="shared" si="1"/>
        <v>93</v>
      </c>
      <c r="U89" s="146"/>
      <c r="V89" s="1"/>
      <c r="W89" s="84"/>
    </row>
    <row r="90" spans="1:23" x14ac:dyDescent="0.25">
      <c r="A90" s="4">
        <v>607</v>
      </c>
      <c r="B90" s="62" t="s">
        <v>98</v>
      </c>
      <c r="C90" s="5">
        <v>575</v>
      </c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1">
        <v>615</v>
      </c>
      <c r="O90" s="1">
        <v>553</v>
      </c>
      <c r="P90" s="1">
        <v>515</v>
      </c>
      <c r="Q90" s="1">
        <v>496</v>
      </c>
      <c r="R90" s="1"/>
      <c r="S90" s="70">
        <v>2</v>
      </c>
      <c r="T90" s="105">
        <f t="shared" si="1"/>
        <v>2181</v>
      </c>
      <c r="U90" s="146"/>
      <c r="V90" s="1"/>
      <c r="W90" s="84"/>
    </row>
    <row r="91" spans="1:23" x14ac:dyDescent="0.25">
      <c r="A91" s="4">
        <v>504</v>
      </c>
      <c r="B91" s="62" t="s">
        <v>99</v>
      </c>
      <c r="C91" s="5">
        <v>510</v>
      </c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1">
        <v>445</v>
      </c>
      <c r="O91" s="1">
        <v>388</v>
      </c>
      <c r="P91" s="1">
        <v>364</v>
      </c>
      <c r="Q91" s="1">
        <v>346</v>
      </c>
      <c r="R91" s="1"/>
      <c r="S91" s="70">
        <v>3</v>
      </c>
      <c r="T91" s="105">
        <f t="shared" si="1"/>
        <v>1546</v>
      </c>
      <c r="U91" s="146"/>
      <c r="V91" s="1"/>
      <c r="W91" s="84"/>
    </row>
    <row r="92" spans="1:23" x14ac:dyDescent="0.25">
      <c r="A92" s="4">
        <v>502</v>
      </c>
      <c r="B92" s="62" t="s">
        <v>100</v>
      </c>
      <c r="C92" s="5">
        <v>530</v>
      </c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1">
        <v>486</v>
      </c>
      <c r="O92" s="1">
        <v>485</v>
      </c>
      <c r="P92" s="1">
        <v>365</v>
      </c>
      <c r="Q92" s="1">
        <v>403</v>
      </c>
      <c r="R92" s="1"/>
      <c r="S92" s="70">
        <v>1</v>
      </c>
      <c r="T92" s="105">
        <f t="shared" si="1"/>
        <v>1740</v>
      </c>
      <c r="U92" s="146"/>
      <c r="V92" s="1"/>
      <c r="W92" s="84"/>
    </row>
    <row r="93" spans="1:23" x14ac:dyDescent="0.25">
      <c r="A93" s="4">
        <v>508</v>
      </c>
      <c r="B93" s="62" t="s">
        <v>101</v>
      </c>
      <c r="C93" s="5">
        <v>520</v>
      </c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1">
        <v>442</v>
      </c>
      <c r="O93" s="1">
        <v>416</v>
      </c>
      <c r="P93" s="1">
        <v>426</v>
      </c>
      <c r="Q93" s="1">
        <v>389</v>
      </c>
      <c r="R93" s="1"/>
      <c r="S93" s="70">
        <v>9</v>
      </c>
      <c r="T93" s="105">
        <f t="shared" si="1"/>
        <v>1682</v>
      </c>
      <c r="U93" s="146"/>
      <c r="V93" s="1">
        <v>6</v>
      </c>
      <c r="W93" s="84"/>
    </row>
    <row r="94" spans="1:23" x14ac:dyDescent="0.25">
      <c r="A94" s="4">
        <v>606</v>
      </c>
      <c r="B94" s="62" t="s">
        <v>102</v>
      </c>
      <c r="C94" s="5">
        <v>570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1">
        <v>653</v>
      </c>
      <c r="O94" s="1">
        <v>647</v>
      </c>
      <c r="P94" s="1">
        <v>603</v>
      </c>
      <c r="Q94" s="1">
        <v>588</v>
      </c>
      <c r="R94" s="1"/>
      <c r="S94" s="70">
        <v>5</v>
      </c>
      <c r="T94" s="105">
        <f t="shared" si="1"/>
        <v>2496</v>
      </c>
      <c r="U94" s="146"/>
      <c r="V94" s="1"/>
      <c r="W94" s="84"/>
    </row>
    <row r="95" spans="1:23" x14ac:dyDescent="0.25">
      <c r="A95" s="4">
        <v>503</v>
      </c>
      <c r="B95" s="62" t="s">
        <v>103</v>
      </c>
      <c r="C95" s="5">
        <v>535</v>
      </c>
      <c r="D95" s="83"/>
      <c r="E95" s="29"/>
      <c r="F95" s="29"/>
      <c r="G95" s="29"/>
      <c r="H95" s="29"/>
      <c r="I95" s="29"/>
      <c r="J95" s="29"/>
      <c r="K95" s="29"/>
      <c r="L95" s="29"/>
      <c r="M95" s="29"/>
      <c r="N95" s="1">
        <v>316</v>
      </c>
      <c r="O95" s="1">
        <v>302</v>
      </c>
      <c r="P95" s="1">
        <v>289</v>
      </c>
      <c r="Q95" s="1">
        <v>322</v>
      </c>
      <c r="R95" s="1"/>
      <c r="S95" s="70">
        <v>4</v>
      </c>
      <c r="T95" s="105">
        <f t="shared" si="1"/>
        <v>1233</v>
      </c>
      <c r="U95" s="146"/>
      <c r="V95" s="1"/>
      <c r="W95" s="84"/>
    </row>
    <row r="96" spans="1:23" ht="15.75" thickBot="1" x14ac:dyDescent="0.3">
      <c r="A96" s="6">
        <v>603</v>
      </c>
      <c r="B96" s="62" t="s">
        <v>104</v>
      </c>
      <c r="C96" s="5">
        <v>560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1">
        <v>54</v>
      </c>
      <c r="P96" s="1">
        <v>90</v>
      </c>
      <c r="Q96" s="1">
        <v>90</v>
      </c>
      <c r="R96" s="1"/>
      <c r="S96" s="70"/>
      <c r="T96" s="105">
        <f t="shared" si="1"/>
        <v>234</v>
      </c>
      <c r="U96" s="146"/>
      <c r="V96" s="1"/>
      <c r="W96" s="84"/>
    </row>
    <row r="97" spans="1:26" ht="15.75" thickTop="1" x14ac:dyDescent="0.25">
      <c r="A97" s="8">
        <v>601</v>
      </c>
      <c r="B97" s="63" t="s">
        <v>105</v>
      </c>
      <c r="C97" s="9">
        <v>138</v>
      </c>
      <c r="D97" s="18">
        <v>0</v>
      </c>
      <c r="E97" s="18">
        <v>0</v>
      </c>
      <c r="F97" s="18">
        <v>3</v>
      </c>
      <c r="G97" s="18">
        <v>3</v>
      </c>
      <c r="H97" s="18">
        <v>1</v>
      </c>
      <c r="I97" s="18">
        <v>4</v>
      </c>
      <c r="J97" s="18">
        <v>1</v>
      </c>
      <c r="K97" s="18">
        <v>0</v>
      </c>
      <c r="L97" s="18">
        <v>2</v>
      </c>
      <c r="M97" s="18">
        <v>0</v>
      </c>
      <c r="N97" s="18">
        <v>3</v>
      </c>
      <c r="O97" s="18">
        <v>1</v>
      </c>
      <c r="P97" s="18">
        <v>1</v>
      </c>
      <c r="Q97" s="18">
        <v>1</v>
      </c>
      <c r="R97" s="18"/>
      <c r="S97" s="55"/>
      <c r="T97" s="105">
        <f t="shared" si="1"/>
        <v>20</v>
      </c>
      <c r="U97" s="146"/>
      <c r="V97" s="1"/>
      <c r="W97" s="84"/>
    </row>
    <row r="98" spans="1:26" x14ac:dyDescent="0.25">
      <c r="A98" s="4">
        <v>923</v>
      </c>
      <c r="B98" s="64" t="s">
        <v>106</v>
      </c>
      <c r="C98" s="5">
        <v>555</v>
      </c>
      <c r="D98" s="1"/>
      <c r="E98" s="1">
        <v>3</v>
      </c>
      <c r="F98" s="1">
        <v>1</v>
      </c>
      <c r="G98" s="1">
        <v>2</v>
      </c>
      <c r="H98" s="1">
        <v>5</v>
      </c>
      <c r="I98" s="1">
        <v>6</v>
      </c>
      <c r="J98" s="1">
        <v>4</v>
      </c>
      <c r="K98" s="1">
        <v>13</v>
      </c>
      <c r="L98" s="1">
        <v>13</v>
      </c>
      <c r="M98" s="1">
        <v>19</v>
      </c>
      <c r="N98" s="1">
        <v>25</v>
      </c>
      <c r="O98" s="1">
        <v>29</v>
      </c>
      <c r="P98" s="1">
        <v>38</v>
      </c>
      <c r="Q98" s="1">
        <v>45</v>
      </c>
      <c r="R98" s="1"/>
      <c r="S98" s="53"/>
      <c r="T98" s="105">
        <f t="shared" si="1"/>
        <v>203</v>
      </c>
      <c r="U98" s="146"/>
      <c r="V98" s="1"/>
      <c r="W98" s="84"/>
    </row>
    <row r="99" spans="1:26" x14ac:dyDescent="0.25">
      <c r="A99" s="4">
        <v>911</v>
      </c>
      <c r="B99" s="64" t="s">
        <v>107</v>
      </c>
      <c r="C99" s="5">
        <v>162</v>
      </c>
      <c r="D99" s="1">
        <v>7</v>
      </c>
      <c r="E99" s="1">
        <v>5</v>
      </c>
      <c r="F99" s="1">
        <v>5</v>
      </c>
      <c r="G99" s="1">
        <v>1</v>
      </c>
      <c r="H99" s="1">
        <v>6</v>
      </c>
      <c r="I99" s="1">
        <v>6</v>
      </c>
      <c r="J99" s="1">
        <v>9</v>
      </c>
      <c r="K99" s="1">
        <v>5</v>
      </c>
      <c r="L99" s="1">
        <v>7</v>
      </c>
      <c r="M99" s="1">
        <v>3</v>
      </c>
      <c r="N99" s="1">
        <v>7</v>
      </c>
      <c r="O99" s="1">
        <v>6</v>
      </c>
      <c r="P99" s="1">
        <v>9</v>
      </c>
      <c r="Q99" s="1">
        <v>9</v>
      </c>
      <c r="R99" s="1"/>
      <c r="S99" s="53">
        <v>18</v>
      </c>
      <c r="T99" s="105">
        <f t="shared" si="1"/>
        <v>103</v>
      </c>
      <c r="U99" s="146"/>
      <c r="V99" s="1"/>
      <c r="W99" s="84"/>
    </row>
    <row r="100" spans="1:26" x14ac:dyDescent="0.25">
      <c r="A100" s="4">
        <v>917</v>
      </c>
      <c r="B100" s="64" t="s">
        <v>108</v>
      </c>
      <c r="C100" s="5">
        <v>556</v>
      </c>
      <c r="D100" s="1">
        <v>0</v>
      </c>
      <c r="E100" s="1">
        <v>0</v>
      </c>
      <c r="F100" s="1">
        <v>0</v>
      </c>
      <c r="G100" s="1">
        <v>3</v>
      </c>
      <c r="H100" s="1">
        <v>1</v>
      </c>
      <c r="I100" s="1">
        <v>3</v>
      </c>
      <c r="J100" s="1">
        <v>3</v>
      </c>
      <c r="K100" s="1">
        <v>6</v>
      </c>
      <c r="L100" s="1">
        <v>1</v>
      </c>
      <c r="M100" s="1">
        <v>4</v>
      </c>
      <c r="N100" s="1">
        <v>4</v>
      </c>
      <c r="O100" s="1">
        <v>5</v>
      </c>
      <c r="P100" s="1">
        <v>2</v>
      </c>
      <c r="Q100" s="1">
        <v>8</v>
      </c>
      <c r="R100" s="1"/>
      <c r="S100" s="53"/>
      <c r="T100" s="105">
        <f t="shared" si="1"/>
        <v>40</v>
      </c>
      <c r="U100" s="146"/>
      <c r="V100" s="1"/>
      <c r="W100" s="84"/>
    </row>
    <row r="101" spans="1:26" x14ac:dyDescent="0.25">
      <c r="A101" s="4"/>
      <c r="B101" s="65" t="s">
        <v>109</v>
      </c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  <c r="Q101" s="37"/>
      <c r="R101" s="37"/>
      <c r="S101" s="56">
        <v>44</v>
      </c>
      <c r="T101" s="105">
        <f>SUM(S101)</f>
        <v>44</v>
      </c>
      <c r="U101" s="146"/>
      <c r="V101" s="1"/>
      <c r="W101" s="84"/>
    </row>
    <row r="102" spans="1:26" ht="24" thickBot="1" x14ac:dyDescent="0.3">
      <c r="A102" s="4">
        <v>507</v>
      </c>
      <c r="B102" s="65" t="s">
        <v>110</v>
      </c>
      <c r="C102" s="36">
        <v>228</v>
      </c>
      <c r="D102" s="37">
        <v>22</v>
      </c>
      <c r="E102" s="37"/>
      <c r="F102" s="37"/>
      <c r="G102" s="37"/>
      <c r="H102" s="37"/>
      <c r="I102" s="37"/>
      <c r="J102" s="37"/>
      <c r="K102" s="37">
        <v>1</v>
      </c>
      <c r="L102" s="37">
        <v>2</v>
      </c>
      <c r="M102" s="37">
        <v>13</v>
      </c>
      <c r="N102" s="37">
        <v>13</v>
      </c>
      <c r="O102" s="37">
        <v>23</v>
      </c>
      <c r="P102" s="37">
        <v>34</v>
      </c>
      <c r="Q102" s="37">
        <v>45</v>
      </c>
      <c r="R102" s="37"/>
      <c r="S102" s="56"/>
      <c r="T102" s="105">
        <f t="shared" si="1"/>
        <v>153</v>
      </c>
      <c r="U102" s="146"/>
      <c r="V102" s="1"/>
      <c r="W102" s="84"/>
    </row>
    <row r="103" spans="1:26" ht="21" customHeight="1" thickBot="1" x14ac:dyDescent="0.3">
      <c r="A103" s="35"/>
      <c r="B103" s="100" t="s">
        <v>111</v>
      </c>
      <c r="C103" s="101"/>
      <c r="D103" s="102">
        <f t="shared" ref="D103:S103" si="2">SUM(D4:D102)</f>
        <v>558</v>
      </c>
      <c r="E103" s="102">
        <f t="shared" si="2"/>
        <v>4877</v>
      </c>
      <c r="F103" s="102">
        <f t="shared" si="2"/>
        <v>4840</v>
      </c>
      <c r="G103" s="102">
        <f t="shared" si="2"/>
        <v>4812</v>
      </c>
      <c r="H103" s="102">
        <f t="shared" si="2"/>
        <v>4648</v>
      </c>
      <c r="I103" s="102">
        <f t="shared" si="2"/>
        <v>4754</v>
      </c>
      <c r="J103" s="102">
        <f t="shared" si="2"/>
        <v>4712</v>
      </c>
      <c r="K103" s="102">
        <f t="shared" si="2"/>
        <v>5048</v>
      </c>
      <c r="L103" s="102">
        <f t="shared" si="2"/>
        <v>5174</v>
      </c>
      <c r="M103" s="102">
        <f t="shared" si="2"/>
        <v>5033</v>
      </c>
      <c r="N103" s="102">
        <f t="shared" si="2"/>
        <v>5180</v>
      </c>
      <c r="O103" s="102">
        <f t="shared" si="2"/>
        <v>4902</v>
      </c>
      <c r="P103" s="102">
        <f t="shared" si="2"/>
        <v>4813</v>
      </c>
      <c r="Q103" s="102">
        <f t="shared" si="2"/>
        <v>4592</v>
      </c>
      <c r="R103" s="102">
        <f t="shared" si="2"/>
        <v>0</v>
      </c>
      <c r="S103" s="103">
        <f t="shared" si="2"/>
        <v>94</v>
      </c>
      <c r="T103" s="105">
        <f t="shared" si="1"/>
        <v>64037</v>
      </c>
      <c r="U103" s="148"/>
      <c r="V103" s="84"/>
      <c r="W103" s="84"/>
    </row>
    <row r="104" spans="1:26" ht="11.25" customHeight="1" x14ac:dyDescent="0.25"/>
    <row r="105" spans="1:26" ht="9" customHeight="1" thickBot="1" x14ac:dyDescent="0.3"/>
    <row r="106" spans="1:26" ht="42.75" customHeight="1" x14ac:dyDescent="0.25">
      <c r="B106" s="157" t="s">
        <v>112</v>
      </c>
      <c r="C106" s="158"/>
      <c r="D106" s="159"/>
      <c r="W106" s="107"/>
      <c r="X106" s="153" t="s">
        <v>113</v>
      </c>
      <c r="Y106" s="154"/>
      <c r="Z106" s="154"/>
    </row>
    <row r="107" spans="1:26" ht="23.25" x14ac:dyDescent="0.25">
      <c r="B107" s="72" t="s">
        <v>114</v>
      </c>
      <c r="C107" s="27"/>
      <c r="D107" s="70">
        <f>SUM(T4:T66)</f>
        <v>30225</v>
      </c>
      <c r="T107" s="44"/>
      <c r="U107" s="108"/>
      <c r="V107" s="108"/>
      <c r="X107" s="115" t="s">
        <v>114</v>
      </c>
      <c r="Y107" s="77">
        <v>32618</v>
      </c>
      <c r="Z107" s="1">
        <f>(D107-Y107)</f>
        <v>-2393</v>
      </c>
    </row>
    <row r="108" spans="1:26" x14ac:dyDescent="0.25">
      <c r="B108" s="72" t="s">
        <v>115</v>
      </c>
      <c r="C108" s="27"/>
      <c r="D108" s="70">
        <f>SUM(T67:T82)</f>
        <v>14038</v>
      </c>
      <c r="X108" s="115" t="s">
        <v>115</v>
      </c>
      <c r="Y108" s="77">
        <v>11822</v>
      </c>
      <c r="Z108" s="1">
        <f>(D108-Y108)</f>
        <v>2216</v>
      </c>
    </row>
    <row r="109" spans="1:26" x14ac:dyDescent="0.25">
      <c r="B109" s="72" t="s">
        <v>116</v>
      </c>
      <c r="C109" s="27"/>
      <c r="D109" s="70">
        <f>SUM(T83:T96)</f>
        <v>19211</v>
      </c>
      <c r="X109" s="115" t="s">
        <v>116</v>
      </c>
      <c r="Y109" s="77">
        <v>18838</v>
      </c>
      <c r="Z109" s="1">
        <f>(D109-Y109)</f>
        <v>373</v>
      </c>
    </row>
    <row r="110" spans="1:26" x14ac:dyDescent="0.25">
      <c r="B110" s="72" t="s">
        <v>117</v>
      </c>
      <c r="C110" s="27"/>
      <c r="D110" s="70">
        <f>SUM(T97:T102)</f>
        <v>563</v>
      </c>
      <c r="X110" s="115" t="s">
        <v>118</v>
      </c>
      <c r="Y110" s="77">
        <v>598</v>
      </c>
      <c r="Z110" s="1">
        <f>(D110-Y110)</f>
        <v>-35</v>
      </c>
    </row>
    <row r="111" spans="1:26" ht="15.75" thickBot="1" x14ac:dyDescent="0.3">
      <c r="B111" s="97" t="s">
        <v>119</v>
      </c>
      <c r="C111" s="98"/>
      <c r="D111" s="99">
        <f>SUM(D107:D110)</f>
        <v>64037</v>
      </c>
      <c r="X111" s="109" t="s">
        <v>120</v>
      </c>
      <c r="Y111" s="110">
        <v>63876</v>
      </c>
      <c r="Z111" s="111">
        <f>SUM(Z107:Z110)</f>
        <v>161</v>
      </c>
    </row>
    <row r="112" spans="1:26" ht="23.25" x14ac:dyDescent="0.25">
      <c r="B112" s="44"/>
      <c r="X112" s="112" t="s">
        <v>121</v>
      </c>
      <c r="Y112" s="84"/>
      <c r="Z112" s="1">
        <f>(T103-Y111)</f>
        <v>161</v>
      </c>
    </row>
    <row r="113" spans="2:23" ht="15.75" thickBot="1" x14ac:dyDescent="0.3">
      <c r="B113" s="44"/>
    </row>
    <row r="114" spans="2:23" ht="28.5" customHeight="1" thickBot="1" x14ac:dyDescent="0.3">
      <c r="B114" s="23" t="s">
        <v>122</v>
      </c>
      <c r="C114" s="24" t="s">
        <v>3</v>
      </c>
      <c r="D114" s="25" t="s">
        <v>4</v>
      </c>
      <c r="E114" s="25" t="s">
        <v>5</v>
      </c>
      <c r="F114" s="25">
        <v>1</v>
      </c>
      <c r="G114" s="25">
        <v>2</v>
      </c>
      <c r="H114" s="25">
        <v>3</v>
      </c>
      <c r="I114" s="25">
        <v>4</v>
      </c>
      <c r="J114" s="25">
        <v>5</v>
      </c>
      <c r="K114" s="25">
        <v>6</v>
      </c>
      <c r="L114" s="26">
        <v>7</v>
      </c>
      <c r="M114" s="25">
        <v>8</v>
      </c>
      <c r="N114" s="25">
        <v>9</v>
      </c>
      <c r="O114" s="25">
        <v>10</v>
      </c>
      <c r="P114" s="25">
        <v>11</v>
      </c>
      <c r="Q114" s="25">
        <v>12</v>
      </c>
      <c r="R114" s="25">
        <v>13</v>
      </c>
      <c r="S114" s="50" t="s">
        <v>7</v>
      </c>
      <c r="T114" s="89" t="s">
        <v>8</v>
      </c>
      <c r="U114"/>
      <c r="V114"/>
      <c r="W114"/>
    </row>
    <row r="115" spans="2:23" ht="15.75" thickBot="1" x14ac:dyDescent="0.3">
      <c r="B115" s="87" t="s">
        <v>123</v>
      </c>
      <c r="C115" s="12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">
        <v>44</v>
      </c>
      <c r="O115" s="12">
        <v>55</v>
      </c>
      <c r="P115" s="12">
        <v>44</v>
      </c>
      <c r="Q115" s="12">
        <v>52</v>
      </c>
      <c r="R115" s="120"/>
      <c r="S115" s="121"/>
      <c r="T115" s="88">
        <f>SUM(D115:S115)</f>
        <v>195</v>
      </c>
      <c r="U115"/>
      <c r="V115"/>
      <c r="W115"/>
    </row>
    <row r="116" spans="2:23" ht="15.75" thickBot="1" x14ac:dyDescent="0.3">
      <c r="B116" s="30" t="s">
        <v>124</v>
      </c>
      <c r="C116" s="12"/>
      <c r="D116" s="120"/>
      <c r="E116" s="12">
        <v>28</v>
      </c>
      <c r="F116" s="12">
        <v>45</v>
      </c>
      <c r="G116" s="12">
        <v>32</v>
      </c>
      <c r="H116" s="12">
        <v>36</v>
      </c>
      <c r="I116" s="12">
        <v>46</v>
      </c>
      <c r="J116" s="12">
        <v>35</v>
      </c>
      <c r="K116" s="12">
        <v>41</v>
      </c>
      <c r="L116" s="120"/>
      <c r="M116" s="120"/>
      <c r="N116" s="120"/>
      <c r="O116" s="120"/>
      <c r="P116" s="120"/>
      <c r="Q116" s="120"/>
      <c r="R116" s="120"/>
      <c r="S116" s="121"/>
      <c r="T116" s="106">
        <f t="shared" ref="T116:T121" si="3">SUM(D116:S116)</f>
        <v>263</v>
      </c>
      <c r="U116"/>
      <c r="V116"/>
      <c r="W116"/>
    </row>
    <row r="117" spans="2:23" ht="15.75" thickBot="1" x14ac:dyDescent="0.3">
      <c r="B117" s="30" t="s">
        <v>125</v>
      </c>
      <c r="C117" s="13"/>
      <c r="D117" s="122"/>
      <c r="E117" s="122"/>
      <c r="F117" s="122"/>
      <c r="G117" s="122"/>
      <c r="H117" s="122"/>
      <c r="I117" s="122"/>
      <c r="J117" s="122"/>
      <c r="K117" s="122"/>
      <c r="L117" s="122"/>
      <c r="M117" s="122"/>
      <c r="N117" s="13">
        <v>11</v>
      </c>
      <c r="O117" s="13">
        <v>27</v>
      </c>
      <c r="P117" s="13">
        <v>30</v>
      </c>
      <c r="Q117" s="13">
        <v>28</v>
      </c>
      <c r="R117" s="122"/>
      <c r="S117" s="121"/>
      <c r="T117" s="106">
        <f t="shared" si="3"/>
        <v>96</v>
      </c>
      <c r="U117"/>
      <c r="V117"/>
      <c r="W117"/>
    </row>
    <row r="118" spans="2:23" ht="15.75" thickBot="1" x14ac:dyDescent="0.3">
      <c r="B118" s="30" t="s">
        <v>126</v>
      </c>
      <c r="C118" s="12"/>
      <c r="D118" s="120"/>
      <c r="E118" s="12">
        <v>77</v>
      </c>
      <c r="F118" s="12">
        <v>110</v>
      </c>
      <c r="G118" s="12">
        <v>109</v>
      </c>
      <c r="H118" s="12">
        <v>110</v>
      </c>
      <c r="I118" s="12">
        <v>110</v>
      </c>
      <c r="J118" s="12">
        <v>140</v>
      </c>
      <c r="K118" s="12">
        <v>173</v>
      </c>
      <c r="L118" s="12">
        <v>149</v>
      </c>
      <c r="M118" s="12">
        <v>143</v>
      </c>
      <c r="N118" s="12">
        <v>93</v>
      </c>
      <c r="O118" s="12">
        <v>116</v>
      </c>
      <c r="P118" s="12">
        <v>63</v>
      </c>
      <c r="Q118" s="12">
        <v>39</v>
      </c>
      <c r="R118" s="120"/>
      <c r="S118" s="121"/>
      <c r="T118" s="106">
        <f t="shared" si="3"/>
        <v>1432</v>
      </c>
      <c r="U118"/>
      <c r="V118"/>
      <c r="W118"/>
    </row>
    <row r="119" spans="2:23" ht="15.75" thickBot="1" x14ac:dyDescent="0.3">
      <c r="B119" s="30" t="s">
        <v>127</v>
      </c>
      <c r="C119" s="12"/>
      <c r="D119" s="12"/>
      <c r="E119" s="12">
        <v>55</v>
      </c>
      <c r="F119" s="12">
        <v>47</v>
      </c>
      <c r="G119" s="12">
        <v>41</v>
      </c>
      <c r="H119" s="12">
        <v>39</v>
      </c>
      <c r="I119" s="12">
        <v>31</v>
      </c>
      <c r="J119" s="12">
        <v>31</v>
      </c>
      <c r="K119" s="12">
        <v>33</v>
      </c>
      <c r="L119" s="12">
        <v>27</v>
      </c>
      <c r="M119" s="12">
        <v>45</v>
      </c>
      <c r="N119" s="120"/>
      <c r="O119" s="120"/>
      <c r="P119" s="120"/>
      <c r="Q119" s="120"/>
      <c r="R119" s="120"/>
      <c r="S119" s="121"/>
      <c r="T119" s="106">
        <f t="shared" si="3"/>
        <v>349</v>
      </c>
      <c r="U119"/>
      <c r="V119"/>
      <c r="W119"/>
    </row>
    <row r="120" spans="2:23" ht="15.75" thickBot="1" x14ac:dyDescent="0.3">
      <c r="B120" s="30" t="s">
        <v>128</v>
      </c>
      <c r="C120" s="12"/>
      <c r="D120" s="12"/>
      <c r="E120" s="12">
        <v>25</v>
      </c>
      <c r="F120" s="12">
        <v>24</v>
      </c>
      <c r="G120" s="12">
        <v>26</v>
      </c>
      <c r="H120" s="12">
        <v>23</v>
      </c>
      <c r="I120" s="12">
        <v>20</v>
      </c>
      <c r="J120" s="12">
        <v>25</v>
      </c>
      <c r="K120" s="120"/>
      <c r="L120" s="120"/>
      <c r="M120" s="120"/>
      <c r="N120" s="120"/>
      <c r="O120" s="120"/>
      <c r="P120" s="120"/>
      <c r="Q120" s="120"/>
      <c r="R120" s="120"/>
      <c r="S120" s="121"/>
      <c r="T120" s="106">
        <f t="shared" si="3"/>
        <v>143</v>
      </c>
      <c r="U120"/>
      <c r="V120"/>
      <c r="W120"/>
    </row>
    <row r="121" spans="2:23" ht="15.75" thickBot="1" x14ac:dyDescent="0.3">
      <c r="B121" s="31" t="s">
        <v>129</v>
      </c>
      <c r="C121" s="14"/>
      <c r="D121" s="124"/>
      <c r="E121" s="14">
        <v>49</v>
      </c>
      <c r="F121" s="14">
        <v>47</v>
      </c>
      <c r="G121" s="15">
        <v>43</v>
      </c>
      <c r="H121" s="15">
        <v>39</v>
      </c>
      <c r="I121" s="15">
        <v>46</v>
      </c>
      <c r="J121" s="15">
        <v>49</v>
      </c>
      <c r="K121" s="15">
        <v>36</v>
      </c>
      <c r="L121" s="15">
        <v>42</v>
      </c>
      <c r="M121" s="15">
        <v>47</v>
      </c>
      <c r="N121" s="123"/>
      <c r="O121" s="123"/>
      <c r="P121" s="123"/>
      <c r="Q121" s="124"/>
      <c r="R121" s="124"/>
      <c r="S121" s="125"/>
      <c r="T121" s="106">
        <f t="shared" si="3"/>
        <v>398</v>
      </c>
      <c r="U121"/>
      <c r="V121"/>
      <c r="W121"/>
    </row>
    <row r="122" spans="2:23" ht="17.25" customHeight="1" thickBot="1" x14ac:dyDescent="0.3">
      <c r="B122" s="38" t="s">
        <v>130</v>
      </c>
      <c r="C122" s="39">
        <f t="shared" ref="C122:S122" si="4">SUM(C115:C121)</f>
        <v>0</v>
      </c>
      <c r="D122" s="39">
        <f t="shared" si="4"/>
        <v>0</v>
      </c>
      <c r="E122" s="39">
        <f t="shared" si="4"/>
        <v>234</v>
      </c>
      <c r="F122" s="39">
        <f t="shared" si="4"/>
        <v>273</v>
      </c>
      <c r="G122" s="39">
        <f t="shared" si="4"/>
        <v>251</v>
      </c>
      <c r="H122" s="39">
        <f t="shared" si="4"/>
        <v>247</v>
      </c>
      <c r="I122" s="39">
        <f t="shared" si="4"/>
        <v>253</v>
      </c>
      <c r="J122" s="39">
        <f t="shared" si="4"/>
        <v>280</v>
      </c>
      <c r="K122" s="39">
        <f t="shared" si="4"/>
        <v>283</v>
      </c>
      <c r="L122" s="39">
        <f t="shared" si="4"/>
        <v>218</v>
      </c>
      <c r="M122" s="39">
        <f t="shared" si="4"/>
        <v>235</v>
      </c>
      <c r="N122" s="39">
        <f t="shared" si="4"/>
        <v>148</v>
      </c>
      <c r="O122" s="39">
        <f t="shared" si="4"/>
        <v>198</v>
      </c>
      <c r="P122" s="39">
        <f t="shared" si="4"/>
        <v>137</v>
      </c>
      <c r="Q122" s="39">
        <f t="shared" si="4"/>
        <v>119</v>
      </c>
      <c r="R122" s="39">
        <f t="shared" si="4"/>
        <v>0</v>
      </c>
      <c r="S122" s="39">
        <f t="shared" si="4"/>
        <v>0</v>
      </c>
      <c r="T122" s="113">
        <f>SUM(D122:S122)</f>
        <v>2876</v>
      </c>
      <c r="U122" s="85"/>
      <c r="V122" s="85"/>
      <c r="W122" s="114"/>
    </row>
    <row r="123" spans="2:23" ht="17.25" customHeight="1" x14ac:dyDescent="0.25">
      <c r="B123" s="32"/>
      <c r="C123" s="16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64"/>
      <c r="S123" s="164"/>
      <c r="T123" s="164"/>
      <c r="U123" s="20"/>
      <c r="V123" s="20"/>
      <c r="W123" s="114"/>
    </row>
    <row r="124" spans="2:23" ht="15.75" thickBot="1" x14ac:dyDescent="0.3">
      <c r="B124" s="33"/>
      <c r="C124" s="16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21"/>
      <c r="V124" s="21"/>
    </row>
    <row r="125" spans="2:23" ht="67.5" customHeight="1" thickBot="1" x14ac:dyDescent="0.3">
      <c r="B125" s="155" t="s">
        <v>131</v>
      </c>
      <c r="C125" s="92" t="s">
        <v>4</v>
      </c>
      <c r="D125" s="92" t="s">
        <v>4</v>
      </c>
      <c r="E125" s="92" t="s">
        <v>5</v>
      </c>
      <c r="F125" s="93">
        <v>1</v>
      </c>
      <c r="G125" s="93">
        <v>2</v>
      </c>
      <c r="H125" s="93">
        <v>3</v>
      </c>
      <c r="I125" s="93">
        <v>4</v>
      </c>
      <c r="J125" s="93">
        <v>5</v>
      </c>
      <c r="K125" s="93">
        <v>6</v>
      </c>
      <c r="L125" s="93">
        <v>7</v>
      </c>
      <c r="M125" s="93">
        <v>8</v>
      </c>
      <c r="N125" s="93">
        <v>9</v>
      </c>
      <c r="O125" s="93">
        <v>10</v>
      </c>
      <c r="P125" s="93">
        <v>11</v>
      </c>
      <c r="Q125" s="93">
        <v>12</v>
      </c>
      <c r="R125" s="93">
        <v>13</v>
      </c>
      <c r="S125" s="93" t="s">
        <v>7</v>
      </c>
      <c r="T125" s="94" t="s">
        <v>132</v>
      </c>
      <c r="U125"/>
      <c r="V125"/>
      <c r="W125"/>
    </row>
    <row r="126" spans="2:23" ht="24.75" customHeight="1" thickTop="1" thickBot="1" x14ac:dyDescent="0.3">
      <c r="B126" s="156"/>
      <c r="C126" s="95">
        <f>C122+[1]Totals!C115</f>
        <v>0</v>
      </c>
      <c r="D126" s="95">
        <f t="shared" ref="D126:S126" si="5">SUM(D122,D103)</f>
        <v>558</v>
      </c>
      <c r="E126" s="95">
        <f t="shared" si="5"/>
        <v>5111</v>
      </c>
      <c r="F126" s="95">
        <f t="shared" si="5"/>
        <v>5113</v>
      </c>
      <c r="G126" s="95">
        <f t="shared" si="5"/>
        <v>5063</v>
      </c>
      <c r="H126" s="95">
        <f t="shared" si="5"/>
        <v>4895</v>
      </c>
      <c r="I126" s="95">
        <f t="shared" si="5"/>
        <v>5007</v>
      </c>
      <c r="J126" s="95">
        <f t="shared" si="5"/>
        <v>4992</v>
      </c>
      <c r="K126" s="95">
        <f t="shared" si="5"/>
        <v>5331</v>
      </c>
      <c r="L126" s="95">
        <f t="shared" si="5"/>
        <v>5392</v>
      </c>
      <c r="M126" s="95">
        <f t="shared" si="5"/>
        <v>5268</v>
      </c>
      <c r="N126" s="95">
        <f t="shared" si="5"/>
        <v>5328</v>
      </c>
      <c r="O126" s="95">
        <f t="shared" si="5"/>
        <v>5100</v>
      </c>
      <c r="P126" s="95">
        <f t="shared" si="5"/>
        <v>4950</v>
      </c>
      <c r="Q126" s="95">
        <f t="shared" si="5"/>
        <v>4711</v>
      </c>
      <c r="R126" s="95">
        <f t="shared" si="5"/>
        <v>0</v>
      </c>
      <c r="S126" s="95">
        <f t="shared" si="5"/>
        <v>94</v>
      </c>
      <c r="T126" s="96">
        <f>SUM(D126:S126)</f>
        <v>66913</v>
      </c>
      <c r="U126"/>
      <c r="V126"/>
      <c r="W126"/>
    </row>
    <row r="127" spans="2:23" ht="16.5" thickBot="1" x14ac:dyDescent="0.3">
      <c r="B127" s="152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7"/>
    </row>
    <row r="128" spans="2:23" ht="27" thickBot="1" x14ac:dyDescent="0.3">
      <c r="B128" s="91" t="s">
        <v>133</v>
      </c>
      <c r="C128" s="90" t="s">
        <v>3</v>
      </c>
      <c r="D128" s="25" t="s">
        <v>4</v>
      </c>
      <c r="E128" s="25" t="s">
        <v>5</v>
      </c>
      <c r="F128" s="25">
        <v>1</v>
      </c>
      <c r="G128" s="25">
        <v>2</v>
      </c>
      <c r="H128" s="25">
        <v>3</v>
      </c>
      <c r="I128" s="25">
        <v>4</v>
      </c>
      <c r="J128" s="25">
        <v>5</v>
      </c>
      <c r="K128" s="25">
        <v>6</v>
      </c>
      <c r="L128" s="26">
        <v>7</v>
      </c>
      <c r="M128" s="25">
        <v>8</v>
      </c>
      <c r="N128" s="25">
        <v>9</v>
      </c>
      <c r="O128" s="25">
        <v>10</v>
      </c>
      <c r="P128" s="25">
        <v>11</v>
      </c>
      <c r="Q128" s="25">
        <v>12</v>
      </c>
      <c r="R128" s="25">
        <v>13</v>
      </c>
      <c r="S128" s="50" t="s">
        <v>7</v>
      </c>
      <c r="T128" s="89" t="s">
        <v>8</v>
      </c>
      <c r="U128"/>
      <c r="V128"/>
      <c r="W128"/>
    </row>
    <row r="129" spans="2:23" x14ac:dyDescent="0.25">
      <c r="B129" s="87" t="s">
        <v>134</v>
      </c>
      <c r="C129" s="12"/>
      <c r="D129" s="120"/>
      <c r="E129" s="120"/>
      <c r="F129" s="120"/>
      <c r="G129" s="120"/>
      <c r="H129" s="12"/>
      <c r="I129" s="12"/>
      <c r="J129" s="12"/>
      <c r="K129" s="12"/>
      <c r="L129" s="120"/>
      <c r="M129" s="120"/>
      <c r="N129" s="120"/>
      <c r="O129" s="120"/>
      <c r="P129" s="128"/>
      <c r="Q129" s="120"/>
      <c r="R129" s="120"/>
      <c r="S129" s="121"/>
      <c r="T129" s="88">
        <f>SUM(H129:S129)</f>
        <v>0</v>
      </c>
      <c r="U129"/>
      <c r="V129"/>
      <c r="W129"/>
    </row>
    <row r="130" spans="2:23" x14ac:dyDescent="0.25">
      <c r="B130" s="30" t="s">
        <v>135</v>
      </c>
      <c r="C130" s="12"/>
      <c r="D130" s="120"/>
      <c r="E130" s="120"/>
      <c r="F130" s="120"/>
      <c r="G130" s="120"/>
      <c r="H130" s="12"/>
      <c r="I130" s="12"/>
      <c r="J130" s="12"/>
      <c r="K130" s="12"/>
      <c r="L130" s="120"/>
      <c r="M130" s="120"/>
      <c r="N130" s="120"/>
      <c r="O130" s="120"/>
      <c r="P130" s="128"/>
      <c r="Q130" s="120"/>
      <c r="R130" s="120"/>
      <c r="S130" s="121"/>
      <c r="T130" s="74">
        <f t="shared" ref="T130:T137" si="6">SUM(H130:S130)</f>
        <v>0</v>
      </c>
      <c r="U130"/>
      <c r="V130"/>
      <c r="W130"/>
    </row>
    <row r="131" spans="2:23" x14ac:dyDescent="0.25">
      <c r="B131" s="30" t="s">
        <v>136</v>
      </c>
      <c r="C131" s="12"/>
      <c r="D131" s="120"/>
      <c r="E131" s="120"/>
      <c r="F131" s="120"/>
      <c r="G131" s="120"/>
      <c r="H131" s="12"/>
      <c r="I131" s="12"/>
      <c r="J131" s="12"/>
      <c r="K131" s="12"/>
      <c r="L131" s="120"/>
      <c r="M131" s="120"/>
      <c r="N131" s="120"/>
      <c r="O131" s="120"/>
      <c r="P131" s="128"/>
      <c r="Q131" s="120"/>
      <c r="R131" s="120"/>
      <c r="S131" s="121"/>
      <c r="T131" s="74">
        <f t="shared" si="6"/>
        <v>0</v>
      </c>
      <c r="U131"/>
      <c r="V131"/>
      <c r="W131"/>
    </row>
    <row r="132" spans="2:23" x14ac:dyDescent="0.25">
      <c r="B132" s="30" t="s">
        <v>137</v>
      </c>
      <c r="C132" s="14"/>
      <c r="D132" s="124"/>
      <c r="E132" s="124"/>
      <c r="F132" s="124"/>
      <c r="G132" s="124"/>
      <c r="H132" s="124"/>
      <c r="I132" s="120"/>
      <c r="J132" s="120"/>
      <c r="K132" s="12"/>
      <c r="L132" s="141"/>
      <c r="M132" s="141"/>
      <c r="N132" s="120"/>
      <c r="O132" s="120"/>
      <c r="P132" s="128"/>
      <c r="Q132" s="120"/>
      <c r="R132" s="120"/>
      <c r="S132" s="121"/>
      <c r="T132" s="74">
        <f>SUM(K132:M132)</f>
        <v>0</v>
      </c>
      <c r="U132"/>
      <c r="V132"/>
      <c r="W132"/>
    </row>
    <row r="133" spans="2:23" x14ac:dyDescent="0.25">
      <c r="B133" s="30" t="s">
        <v>138</v>
      </c>
      <c r="C133" s="14"/>
      <c r="D133" s="124"/>
      <c r="E133" s="124"/>
      <c r="F133" s="124"/>
      <c r="G133" s="124"/>
      <c r="H133" s="124"/>
      <c r="I133" s="120"/>
      <c r="J133" s="120"/>
      <c r="K133" s="12"/>
      <c r="L133" s="12"/>
      <c r="M133" s="12"/>
      <c r="N133" s="120"/>
      <c r="O133" s="120"/>
      <c r="P133" s="128"/>
      <c r="Q133" s="120"/>
      <c r="R133" s="120"/>
      <c r="S133" s="121"/>
      <c r="T133" s="74">
        <f t="shared" si="6"/>
        <v>0</v>
      </c>
      <c r="U133"/>
      <c r="V133"/>
      <c r="W133"/>
    </row>
    <row r="134" spans="2:23" x14ac:dyDescent="0.25">
      <c r="B134" s="117" t="s">
        <v>139</v>
      </c>
      <c r="C134" s="13"/>
      <c r="D134" s="122"/>
      <c r="E134" s="122"/>
      <c r="F134" s="122"/>
      <c r="G134" s="122"/>
      <c r="H134" s="122"/>
      <c r="I134" s="122"/>
      <c r="J134" s="122"/>
      <c r="K134" s="13"/>
      <c r="L134" s="13"/>
      <c r="M134" s="13"/>
      <c r="N134" s="122"/>
      <c r="O134" s="122"/>
      <c r="P134" s="132"/>
      <c r="Q134" s="122"/>
      <c r="R134" s="122"/>
      <c r="S134" s="133"/>
      <c r="T134" s="74">
        <f t="shared" si="6"/>
        <v>0</v>
      </c>
      <c r="U134"/>
      <c r="V134"/>
      <c r="W134"/>
    </row>
    <row r="135" spans="2:23" x14ac:dyDescent="0.25">
      <c r="B135" s="117" t="s">
        <v>140</v>
      </c>
      <c r="C135" s="118"/>
      <c r="D135" s="129"/>
      <c r="E135" s="129"/>
      <c r="F135" s="129"/>
      <c r="G135" s="129"/>
      <c r="H135" s="129"/>
      <c r="I135" s="123"/>
      <c r="J135" s="123"/>
      <c r="K135" s="15"/>
      <c r="L135" s="15"/>
      <c r="M135" s="15"/>
      <c r="N135" s="142"/>
      <c r="O135" s="123"/>
      <c r="P135" s="134"/>
      <c r="Q135" s="122"/>
      <c r="R135" s="122"/>
      <c r="S135" s="133"/>
      <c r="T135" s="74">
        <f t="shared" si="6"/>
        <v>0</v>
      </c>
      <c r="U135"/>
      <c r="V135"/>
      <c r="W135"/>
    </row>
    <row r="136" spans="2:23" ht="15.75" thickBot="1" x14ac:dyDescent="0.3">
      <c r="B136" s="117" t="s">
        <v>141</v>
      </c>
      <c r="C136" s="119"/>
      <c r="D136" s="130"/>
      <c r="E136" s="130"/>
      <c r="F136" s="130"/>
      <c r="G136" s="130"/>
      <c r="H136" s="130"/>
      <c r="I136" s="131"/>
      <c r="J136" s="123"/>
      <c r="K136" s="123"/>
      <c r="L136" s="123"/>
      <c r="M136" s="123"/>
      <c r="N136" s="15"/>
      <c r="O136" s="15"/>
      <c r="P136" s="40"/>
      <c r="Q136" s="43"/>
      <c r="R136" s="43"/>
      <c r="S136" s="45"/>
      <c r="T136" s="74">
        <f t="shared" si="6"/>
        <v>0</v>
      </c>
      <c r="U136"/>
      <c r="V136"/>
      <c r="W136"/>
    </row>
    <row r="137" spans="2:23" ht="15.75" thickBot="1" x14ac:dyDescent="0.3">
      <c r="B137" s="116" t="s">
        <v>142</v>
      </c>
      <c r="C137" s="41">
        <f>SUM(C129:C136)</f>
        <v>0</v>
      </c>
      <c r="D137" s="41">
        <f>SUM(D129:D136)</f>
        <v>0</v>
      </c>
      <c r="E137" s="41">
        <f>SUM(E129:E136)</f>
        <v>0</v>
      </c>
      <c r="F137" s="41">
        <f t="shared" ref="F137:R137" si="7">SUM(F129:F136)</f>
        <v>0</v>
      </c>
      <c r="G137" s="41">
        <f t="shared" si="7"/>
        <v>0</v>
      </c>
      <c r="H137" s="41">
        <f t="shared" si="7"/>
        <v>0</v>
      </c>
      <c r="I137" s="39">
        <f t="shared" si="7"/>
        <v>0</v>
      </c>
      <c r="J137" s="39">
        <f t="shared" si="7"/>
        <v>0</v>
      </c>
      <c r="K137" s="39">
        <f t="shared" si="7"/>
        <v>0</v>
      </c>
      <c r="L137" s="39">
        <f t="shared" si="7"/>
        <v>0</v>
      </c>
      <c r="M137" s="39">
        <f t="shared" si="7"/>
        <v>0</v>
      </c>
      <c r="N137" s="39">
        <f t="shared" si="7"/>
        <v>0</v>
      </c>
      <c r="O137" s="39">
        <f t="shared" si="7"/>
        <v>0</v>
      </c>
      <c r="P137" s="39">
        <f t="shared" si="7"/>
        <v>0</v>
      </c>
      <c r="Q137" s="41">
        <f t="shared" si="7"/>
        <v>0</v>
      </c>
      <c r="R137" s="41">
        <f t="shared" si="7"/>
        <v>0</v>
      </c>
      <c r="S137" s="42">
        <f>SUM(S129:S136)</f>
        <v>0</v>
      </c>
      <c r="T137" s="75">
        <f t="shared" si="6"/>
        <v>0</v>
      </c>
      <c r="U137"/>
      <c r="V137"/>
      <c r="W137"/>
    </row>
    <row r="138" spans="2:23" x14ac:dyDescent="0.25">
      <c r="T138" s="86"/>
    </row>
  </sheetData>
  <mergeCells count="5">
    <mergeCell ref="X106:Z106"/>
    <mergeCell ref="B125:B126"/>
    <mergeCell ref="B106:D106"/>
    <mergeCell ref="A1:W2"/>
    <mergeCell ref="R123:T123"/>
  </mergeCells>
  <printOptions gridLines="1"/>
  <pageMargins left="0.2" right="0.2" top="0.25" bottom="0.25" header="0.3" footer="0.3"/>
  <pageSetup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2425EC81C34747B9C96EA70290787F" ma:contentTypeVersion="" ma:contentTypeDescription="Create a new document." ma:contentTypeScope="" ma:versionID="1a2257beeb7b854687c9480769e81ec0">
  <xsd:schema xmlns:xsd="http://www.w3.org/2001/XMLSchema" xmlns:xs="http://www.w3.org/2001/XMLSchema" xmlns:p="http://schemas.microsoft.com/office/2006/metadata/properties" xmlns:ns2="7facdb51-5a5c-4130-9ce7-d226f3f19c4a" xmlns:ns3="96260ddf-adb1-46bf-9390-dc9a4558f5e8" targetNamespace="http://schemas.microsoft.com/office/2006/metadata/properties" ma:root="true" ma:fieldsID="7b22e549f2ac3a71fa4b7b258db085c3" ns2:_="" ns3:_="">
    <xsd:import namespace="7facdb51-5a5c-4130-9ce7-d226f3f19c4a"/>
    <xsd:import namespace="96260ddf-adb1-46bf-9390-dc9a4558f5e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acdb51-5a5c-4130-9ce7-d226f3f19c4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260ddf-adb1-46bf-9390-dc9a4558f5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576F13-B94F-423C-B160-7DA7D63777B4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EFFA065-7B80-42C0-A41C-FAD50448CF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acdb51-5a5c-4130-9ce7-d226f3f19c4a"/>
    <ds:schemaRef ds:uri="96260ddf-adb1-46bf-9390-dc9a4558f5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67F8EC-6AD4-454C-8B40-376E12924A4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4197E99-16F3-4D16-A901-6C51A942BDEE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96260ddf-adb1-46bf-9390-dc9a4558f5e8"/>
    <ds:schemaRef ds:uri="http://purl.org/dc/terms/"/>
    <ds:schemaRef ds:uri="http://schemas.microsoft.com/office/infopath/2007/PartnerControls"/>
    <ds:schemaRef ds:uri="7facdb51-5a5c-4130-9ce7-d226f3f19c4a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>Washoe County School District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Kimball, Jennifer</dc:creator>
  <cp:keywords/>
  <dc:description/>
  <cp:lastModifiedBy>Magana, Teresa</cp:lastModifiedBy>
  <cp:revision/>
  <dcterms:created xsi:type="dcterms:W3CDTF">2014-08-07T16:27:48Z</dcterms:created>
  <dcterms:modified xsi:type="dcterms:W3CDTF">2021-08-04T15:55:36Z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1881500.00000000</vt:lpwstr>
  </property>
  <property fmtid="{D5CDD505-2E9C-101B-9397-08002B2CF9AE}" pid="3" name="ContentTypeId">
    <vt:lpwstr>0x010100802425EC81C34747B9C96EA70290787F</vt:lpwstr>
  </property>
</Properties>
</file>